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rabellino\Desktop\CONTRATACIONES VIGENTES\CORTINAS\"/>
    </mc:Choice>
  </mc:AlternateContent>
  <bookViews>
    <workbookView xWindow="-110" yWindow="-110" windowWidth="19420" windowHeight="10300" tabRatio="858"/>
  </bookViews>
  <sheets>
    <sheet name="COM y PRES" sheetId="86" r:id="rId1"/>
    <sheet name="Analisis de precios" sheetId="78" r:id="rId2"/>
    <sheet name="CR" sheetId="79" r:id="rId3"/>
    <sheet name="Desglose" sheetId="87" r:id="rId4"/>
  </sheets>
  <definedNames>
    <definedName name="_xlnm._FilterDatabase" localSheetId="0" hidden="1">'COM y PRES'!$D$23:$G$23</definedName>
    <definedName name="_xlnm._FilterDatabase" localSheetId="3" hidden="1">Desglose!$B$3:$C$61</definedName>
    <definedName name="_xlnm.Print_Area" localSheetId="0">'COM y PRES'!$A$1:$I$67</definedName>
    <definedName name="_xlnm.Print_Titles" localSheetId="0">'COM y PRES'!$1:$11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86" l="1"/>
  <c r="G44" i="86"/>
  <c r="G53" i="86"/>
  <c r="G52" i="86"/>
  <c r="G51" i="86" l="1"/>
  <c r="G46" i="86" l="1"/>
  <c r="G54" i="86"/>
  <c r="G50" i="86"/>
  <c r="G49" i="86"/>
  <c r="G48" i="86"/>
  <c r="G42" i="86"/>
  <c r="G41" i="86"/>
  <c r="G39" i="86"/>
  <c r="G36" i="86"/>
  <c r="G37" i="86"/>
  <c r="G32" i="86"/>
  <c r="G35" i="86" l="1"/>
  <c r="G40" i="86"/>
  <c r="G43" i="86"/>
  <c r="H47" i="86"/>
  <c r="G20" i="86"/>
  <c r="G19" i="86"/>
  <c r="G31" i="86"/>
  <c r="G30" i="86"/>
  <c r="G29" i="86"/>
  <c r="G28" i="86"/>
  <c r="G27" i="86"/>
  <c r="G26" i="86"/>
  <c r="G25" i="86"/>
  <c r="G24" i="86"/>
  <c r="G22" i="86"/>
  <c r="G21" i="86"/>
  <c r="G18" i="86"/>
  <c r="G17" i="86"/>
  <c r="G16" i="86"/>
  <c r="G15" i="86"/>
  <c r="H38" i="86" l="1"/>
  <c r="H14" i="86"/>
  <c r="G34" i="86" l="1"/>
  <c r="H33" i="86" s="1"/>
  <c r="C4" i="87" l="1"/>
  <c r="C5" i="87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26" i="87"/>
  <c r="C27" i="87"/>
  <c r="C28" i="87"/>
  <c r="C29" i="87"/>
  <c r="C30" i="87"/>
  <c r="C31" i="87"/>
  <c r="C32" i="87"/>
  <c r="C33" i="87"/>
  <c r="C34" i="87"/>
  <c r="C35" i="87"/>
  <c r="C36" i="87"/>
  <c r="C37" i="87"/>
  <c r="C38" i="87"/>
  <c r="C39" i="87"/>
  <c r="C40" i="87"/>
  <c r="C41" i="87"/>
  <c r="C42" i="87"/>
  <c r="C43" i="87"/>
  <c r="C44" i="87"/>
  <c r="C45" i="87"/>
  <c r="C46" i="87"/>
  <c r="C47" i="87"/>
  <c r="C48" i="87"/>
  <c r="C49" i="87"/>
  <c r="C50" i="87"/>
  <c r="C51" i="87"/>
  <c r="C52" i="87"/>
  <c r="C53" i="87"/>
  <c r="C54" i="87"/>
  <c r="C55" i="87"/>
  <c r="C56" i="87"/>
  <c r="C57" i="87"/>
  <c r="C58" i="87"/>
  <c r="C59" i="87"/>
  <c r="C60" i="87"/>
  <c r="C61" i="87"/>
  <c r="B4" i="87"/>
  <c r="B5" i="87"/>
  <c r="B6" i="87"/>
  <c r="B7" i="87"/>
  <c r="B8" i="87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39" i="87"/>
  <c r="B40" i="87"/>
  <c r="B41" i="87"/>
  <c r="B42" i="87"/>
  <c r="B43" i="87"/>
  <c r="B44" i="87"/>
  <c r="B45" i="87"/>
  <c r="B47" i="87"/>
  <c r="B49" i="87"/>
  <c r="B50" i="87"/>
  <c r="B51" i="87"/>
  <c r="B53" i="87"/>
  <c r="B54" i="87"/>
  <c r="B55" i="87"/>
  <c r="B57" i="87"/>
  <c r="B58" i="87"/>
  <c r="B60" i="87"/>
  <c r="B61" i="87"/>
  <c r="C3" i="87"/>
  <c r="H23" i="86"/>
  <c r="B46" i="87"/>
  <c r="F26" i="78"/>
  <c r="F33" i="78"/>
  <c r="H55" i="86" l="1"/>
  <c r="I45" i="86" s="1"/>
  <c r="B48" i="87"/>
  <c r="G58" i="86" l="1"/>
  <c r="I44" i="86"/>
  <c r="I52" i="86"/>
  <c r="I53" i="86"/>
  <c r="I46" i="86"/>
  <c r="I51" i="86"/>
  <c r="I43" i="86"/>
  <c r="I49" i="86"/>
  <c r="I50" i="86"/>
  <c r="I54" i="86"/>
  <c r="I48" i="86"/>
  <c r="I40" i="86"/>
  <c r="I42" i="86"/>
  <c r="I41" i="86"/>
  <c r="I39" i="86"/>
  <c r="I47" i="86"/>
  <c r="I38" i="86"/>
  <c r="I37" i="86"/>
  <c r="I36" i="86"/>
  <c r="I32" i="86"/>
  <c r="I35" i="86"/>
  <c r="I15" i="86"/>
  <c r="I18" i="86"/>
  <c r="I16" i="86"/>
  <c r="I20" i="86"/>
  <c r="I30" i="86"/>
  <c r="I31" i="86"/>
  <c r="I27" i="86"/>
  <c r="I29" i="86"/>
  <c r="I21" i="86"/>
  <c r="I19" i="86"/>
  <c r="I22" i="86"/>
  <c r="I25" i="86"/>
  <c r="I34" i="86"/>
  <c r="I28" i="86"/>
  <c r="I26" i="86"/>
  <c r="I24" i="86"/>
  <c r="I55" i="86"/>
  <c r="I17" i="86"/>
  <c r="B52" i="87"/>
  <c r="I33" i="86"/>
  <c r="I23" i="86"/>
  <c r="I14" i="86"/>
  <c r="B56" i="87" l="1"/>
  <c r="B59" i="87"/>
</calcChain>
</file>

<file path=xl/sharedStrings.xml><?xml version="1.0" encoding="utf-8"?>
<sst xmlns="http://schemas.openxmlformats.org/spreadsheetml/2006/main" count="170" uniqueCount="125">
  <si>
    <t xml:space="preserve">“1983/2023 –  40 AÑOS DE DEMOCRACIA”
</t>
  </si>
  <si>
    <t>COMPUTO Y PRESUPUESTO</t>
  </si>
  <si>
    <t xml:space="preserve">CONTRATISTA: </t>
  </si>
  <si>
    <t>TIPO DE OBRA: PROVISIÓN Y COLOCACIÓN DE CORTINAS.</t>
  </si>
  <si>
    <t>RENGLON</t>
  </si>
  <si>
    <t>DESCRIPCIÓN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</si>
  <si>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</si>
  <si>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</si>
  <si>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</si>
  <si>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</si>
  <si>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</si>
  <si>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</si>
  <si>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</si>
  <si>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</si>
  <si>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color rgb="FF000000"/>
        <rFont val="Arial"/>
      </rPr>
      <t xml:space="preserve">1) </t>
    </r>
    <r>
      <rPr>
        <i/>
        <sz val="10"/>
        <color rgb="FF000000"/>
        <rFont val="Arial"/>
      </rPr>
      <t xml:space="preserve">Se deberá completar la columna de Precio Unitario (b)        
</t>
    </r>
    <r>
      <rPr>
        <b/>
        <i/>
        <sz val="10"/>
        <color rgb="FF000000"/>
        <rFont val="Arial"/>
      </rPr>
      <t>2)</t>
    </r>
    <r>
      <rPr>
        <i/>
        <sz val="10"/>
        <color rgb="FF000000"/>
        <rFont val="Arial"/>
      </rPr>
      <t xml:space="preserve"> Se debe incluir en el precio unitario la provisón, entrega, colocación (mano de obra) y cualquier trabajo anexo necesario para la colocación de los bienes, incluyendo tambíen gastos generales, impuestos, seguros, permisos y cualquier otro gasto asociado.</t>
    </r>
  </si>
  <si>
    <t>*COMPLETAR CELDAS CON FONDO VERDE ÚNICAMENTE</t>
  </si>
  <si>
    <t>AEROPUERTO CONCORDIA</t>
  </si>
  <si>
    <t>un</t>
  </si>
  <si>
    <t>AEROPUERTO SAN FERNANDO</t>
  </si>
  <si>
    <t>OFICINA BOUCHARD</t>
  </si>
  <si>
    <t>AEROPUERTO NEUQUÉN</t>
  </si>
  <si>
    <t>AEROPUERTO EZEIZA</t>
  </si>
  <si>
    <t>COSTO - NETO</t>
  </si>
  <si>
    <t>PRECIO TOTAL DE OBRA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</si>
  <si>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</si>
  <si>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</si>
  <si>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</si>
  <si>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</si>
  <si>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</si>
  <si>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</si>
  <si>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</si>
  <si>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</si>
  <si>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</si>
  <si>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</si>
  <si>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</si>
  <si>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</si>
  <si>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A</t>
  </si>
  <si>
    <t>MATERIALES</t>
  </si>
  <si>
    <t>U.Mat/UdM</t>
  </si>
  <si>
    <t>$/u</t>
  </si>
  <si>
    <t>Sub total</t>
  </si>
  <si>
    <t>B</t>
  </si>
  <si>
    <t>MANO DE OBRA</t>
  </si>
  <si>
    <t>Jornales/Día</t>
  </si>
  <si>
    <t>Jornales/UdM</t>
  </si>
  <si>
    <t xml:space="preserve">$/Día </t>
  </si>
  <si>
    <t>D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</si>
  <si>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</si>
  <si>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</si>
  <si>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</si>
  <si>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</si>
  <si>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</si>
  <si>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</si>
  <si>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</si>
  <si>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</si>
  <si>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</si>
  <si>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GASTOS GENERALES</t>
  </si>
  <si>
    <t>%</t>
  </si>
  <si>
    <t>g.g</t>
  </si>
  <si>
    <t>GG= A x %gg</t>
  </si>
  <si>
    <t>SUBTOTAL B</t>
  </si>
  <si>
    <t>B= A + GG</t>
  </si>
  <si>
    <t>CF</t>
  </si>
  <si>
    <t>COSTO FINANCIERO</t>
  </si>
  <si>
    <t xml:space="preserve">c.f </t>
  </si>
  <si>
    <t>CF= B x %cf</t>
  </si>
  <si>
    <t>BE</t>
  </si>
  <si>
    <t>BENEFICIO</t>
  </si>
  <si>
    <t>be</t>
  </si>
  <si>
    <t>BE= B x be</t>
  </si>
  <si>
    <t>C</t>
  </si>
  <si>
    <t>SUBTOTAL C</t>
  </si>
  <si>
    <t>C= B+CF+BE</t>
  </si>
  <si>
    <t>IMP</t>
  </si>
  <si>
    <t>IMPUESTOS: I.V.A. + ING.BRUTOS</t>
  </si>
  <si>
    <t>i</t>
  </si>
  <si>
    <t>IMP= C * i</t>
  </si>
  <si>
    <t>PRESUPUESTO</t>
  </si>
  <si>
    <t>D= C + IMP</t>
  </si>
  <si>
    <t>COEFICIENTE RESUMEN (CR)</t>
  </si>
  <si>
    <t>D/A</t>
  </si>
  <si>
    <t>Piso 03</t>
  </si>
  <si>
    <t>Piso 04</t>
  </si>
  <si>
    <t>Piso 5</t>
  </si>
  <si>
    <t>Provisión y colocación de cortina roller sunscreen gris oscuro 1m x 2,08m (h)</t>
  </si>
  <si>
    <t>Provisión y colocación cortina roller sunscreen gris oscuro 2m x 2,6m (h)</t>
  </si>
  <si>
    <t>Provisión y colocación cortina roller sunscreen gris oscuro 1,31m x 2,65m(h). Incluye tensores guia y ajuste de soportes por pend. de cielorraso.</t>
  </si>
  <si>
    <t xml:space="preserve">Provisión y colocación cortina roller sunscreen gris oscuro 1,8m x 2,65m(h). Incluye tensores guia y ajuste de soportes por pend. de cielorraso. </t>
  </si>
  <si>
    <t>Provisión y colocación cortina roller sunscreen gris oscuro 1,39m x 2,16m(h). Incluye tensores guia y ajuste de soportes por pend. de cielorraso. .</t>
  </si>
  <si>
    <t xml:space="preserve">Provisión y colocación cortina roller sunscreen gris oscuro 2,14m x 2,66m(h). Incluye tensores guia y ajuste de soportes por pend. de cielorraso. </t>
  </si>
  <si>
    <t>Provisión y colocación cortina roller sunscreen gris oscuro 2,14m x 2,16m(h). Incluye tensores guia y ajuste de soportes por pend. de cielorraso.</t>
  </si>
  <si>
    <t xml:space="preserve">Provisión y colocación cortina roller sunscreen gris oscuro 1,39m x 2,66m(h). Incluye tensores guia y ajuste de soportes por pend. de cielorraso. </t>
  </si>
  <si>
    <t xml:space="preserve">Provisión y colocación de cortina roller sunscreen gris oscuro 2,47m x 3,6m(h). Incluye tensores guia. </t>
  </si>
  <si>
    <t xml:space="preserve">Provisión y colocación de cortina roller sunscreen gris oscuro 0,66m x 3,6m(h).  Incluye tensores guia. </t>
  </si>
  <si>
    <t>Provisión y colocación de cortina roller sunscreen gris oscuro 1,82m x 3,6m(h).  Incluye tensores guia.</t>
  </si>
  <si>
    <t>Provisión y colocación de cortina roller sunscreen gris oscuro 1,85m x 3,6m(h). Incluye tensores guia.</t>
  </si>
  <si>
    <t xml:space="preserve">Provisión y colocación de cortina roller sunscreen gris oscuro 1,17m x 3,6m(h).  Incluye tensores guia. </t>
  </si>
  <si>
    <t>Provisión y colocación de cortina roller sunscreen gris oscuro 0,82m x 3,6m(h).</t>
  </si>
  <si>
    <t>Provisión y colocación de cortina roller sunscreen gris oscuro 1,35m x 3,6m(h)</t>
  </si>
  <si>
    <t>Provisión y colocación de cortina roller sunscreen gris oscuro 0,45m x 3,6m(h).</t>
  </si>
  <si>
    <t>Provisión y colocación de cortina roller sunscreen blanca 1,00m x 2,10m(h).</t>
  </si>
  <si>
    <t>Provisión y colocación de cortina banda vertical sunscreen blanca 4,75m x 2,15m(h).</t>
  </si>
  <si>
    <t>Provisión y colocación de cortina banda vertical sunscreen blanca 4,50m x 2,15m(h).</t>
  </si>
  <si>
    <t>Provisión y colocación de cortina banda vertical sunscreen blanca 2,60m x 2,15m(h).</t>
  </si>
  <si>
    <t>Provisión y colocación de cortina banda vertical sunscreen blanca 1,84m x 2,15m(h).</t>
  </si>
  <si>
    <t xml:space="preserve">Provisión y colocación de cortina roller sunscreen beige 1,5m x 1,5m(h) </t>
  </si>
  <si>
    <t xml:space="preserve">Provisión y colocación de cortina roller sunscreen beige 1,70m x 1,5m(h) </t>
  </si>
  <si>
    <t xml:space="preserve">Provisión y colocación de cortina roller sunscreen beige 2,10m x 1,5m(h) </t>
  </si>
  <si>
    <t>Provisión y colocación de cortina banda vertical  sunscreen gris oscuro 2,4m x 2,6m(h).</t>
  </si>
  <si>
    <t>Provisión y colocación de cortina banda vertical  sunscreen gris oscuro 4,2m x 1,3m(h).</t>
  </si>
  <si>
    <t>Provisión y colocación de cortina banda vertical  sunscreen gris oscuro 4,55m x 2,20m(h).</t>
  </si>
  <si>
    <t>Provisión y colocación de cortina banda vertical  sunscreen gris oscuro 4,20m x 1,20m(h).</t>
  </si>
  <si>
    <t xml:space="preserve">Provision y colocacion de cortina roller blackout blanco 1,5m x 1,3m(h). </t>
  </si>
  <si>
    <t xml:space="preserve">Provision y colocacion de cortina roller blackout blanco  1m x 1,3m(h). </t>
  </si>
  <si>
    <t xml:space="preserve">Provision y colocacion de cortina roller sunscreen beige  1,94m x 1,3m(h). </t>
  </si>
  <si>
    <t xml:space="preserve">Provision y colocacion de cortina roller sunscreen beige 1,77m x 1,3m(h). </t>
  </si>
  <si>
    <t xml:space="preserve">Provision y colocacion de cortina roller sunscreen beige 1,70m x 1,3m(h). </t>
  </si>
  <si>
    <t xml:space="preserve">Provision y colocacion de cortina roller sunscreen beige 2,1m x 1,25(h). </t>
  </si>
  <si>
    <t>Provision y colocacion de cortina roller sunscreen beige 1,25m x 1,35m(h),</t>
  </si>
  <si>
    <t>Provision y colocacion de cortina roller sunscreen beige 1,37m x 1,3m(h).</t>
  </si>
  <si>
    <t>MANTENIMIENTO DE OFERTA: 30 DIAS</t>
  </si>
  <si>
    <t xml:space="preserve">ADELANTO FINANCIERO DE HASTA EL  20% TOTAL DE LA OFERTA SE DEBERA  SOLICITAR EXPRESAMENTE. 
EN CASO DE RESULTAR ADJUDICATARIO SE DEBERA INTEGRAR UNA POLIZA DE SEGURO DE CAUCION </t>
  </si>
  <si>
    <t> EANA se encuentra No Alcanzada al Impuesto al Valor Agregado.</t>
  </si>
  <si>
    <t>Se admitirán únicamente cotizaciones con dos (2) decimales.</t>
  </si>
  <si>
    <t xml:space="preserve">FIRMA Y ACLARACION REPRESENTANTE LEGAL: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</si>
</sst>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0.000"/>
    <numFmt numFmtId="169" formatCode="_ [$€-2]\ * #,##0.00_ ;_ [$€-2]\ * \-#,##0.00_ ;_ [$€-2]\ * &quot;-&quot;??_ "/>
    <numFmt numFmtId="170" formatCode="&quot;$&quot;\ #,##0.00"/>
    <numFmt numFmtId="171" formatCode="0.0"/>
    <numFmt numFmtId="172" formatCode="#,##0.00000"/>
    <numFmt numFmtId="173" formatCode="_-[$$-2C0A]\ * #,##0.00_-;\-[$$-2C0A]\ * #,##0.00_-;_-[$$-2C0A]\ * &quot;-&quot;??_-;_-@_-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 tint="-0.3499862666707357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7.5"/>
      <color indexed="12"/>
      <name val="Arial"/>
      <family val="2"/>
    </font>
    <font>
      <sz val="10"/>
      <name val="Swis721 Th BT"/>
    </font>
    <font>
      <b/>
      <i/>
      <sz val="10"/>
      <color rgb="FF00B050"/>
      <name val="Arial"/>
      <family val="2"/>
    </font>
    <font>
      <sz val="10"/>
      <name val="Arial"/>
    </font>
    <font>
      <sz val="8"/>
      <name val="Arial"/>
    </font>
    <font>
      <b/>
      <i/>
      <sz val="10"/>
      <color rgb="FF000000"/>
      <name val="Arial"/>
    </font>
    <font>
      <i/>
      <sz val="10"/>
      <color rgb="FF00000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26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2" fillId="12" borderId="2" applyNumberFormat="0" applyAlignment="0" applyProtection="0"/>
    <xf numFmtId="0" fontId="12" fillId="12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169" fontId="6" fillId="0" borderId="0" applyFon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8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6" fillId="0" borderId="0"/>
    <xf numFmtId="0" fontId="24" fillId="0" borderId="0"/>
    <xf numFmtId="0" fontId="8" fillId="0" borderId="0"/>
    <xf numFmtId="0" fontId="6" fillId="0" borderId="0"/>
    <xf numFmtId="0" fontId="25" fillId="0" borderId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11" borderId="6" applyNumberFormat="0" applyAlignment="0" applyProtection="0"/>
    <xf numFmtId="0" fontId="18" fillId="11" borderId="6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32" fillId="0" borderId="0"/>
    <xf numFmtId="0" fontId="34" fillId="0" borderId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0" fontId="5" fillId="4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220">
    <xf numFmtId="0" fontId="0" fillId="0" borderId="0" xfId="0"/>
    <xf numFmtId="0" fontId="7" fillId="0" borderId="10" xfId="95" applyFont="1" applyBorder="1" applyAlignment="1">
      <alignment horizontal="center" vertical="center" shrinkToFit="1"/>
    </xf>
    <xf numFmtId="2" fontId="7" fillId="0" borderId="10" xfId="95" applyNumberFormat="1" applyFont="1" applyBorder="1" applyAlignment="1">
      <alignment horizontal="center" vertical="center" wrapText="1" shrinkToFit="1"/>
    </xf>
    <xf numFmtId="0" fontId="7" fillId="0" borderId="10" xfId="95" applyFont="1" applyBorder="1" applyAlignment="1">
      <alignment horizontal="center" vertical="center" wrapText="1"/>
    </xf>
    <xf numFmtId="0" fontId="7" fillId="19" borderId="18" xfId="95" applyFont="1" applyFill="1" applyBorder="1" applyAlignment="1">
      <alignment horizontal="center" vertical="center" wrapText="1"/>
    </xf>
    <xf numFmtId="0" fontId="7" fillId="18" borderId="18" xfId="95" applyFont="1" applyFill="1" applyBorder="1" applyAlignment="1">
      <alignment horizontal="center" vertical="center" wrapText="1"/>
    </xf>
    <xf numFmtId="0" fontId="7" fillId="18" borderId="18" xfId="95" applyFont="1" applyFill="1" applyBorder="1" applyAlignment="1">
      <alignment vertical="center" wrapText="1"/>
    </xf>
    <xf numFmtId="0" fontId="7" fillId="18" borderId="22" xfId="95" applyFont="1" applyFill="1" applyBorder="1" applyAlignment="1">
      <alignment vertical="center" wrapText="1"/>
    </xf>
    <xf numFmtId="165" fontId="7" fillId="18" borderId="10" xfId="95" applyNumberFormat="1" applyFont="1" applyFill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0" fontId="0" fillId="0" borderId="21" xfId="0" applyBorder="1"/>
    <xf numFmtId="167" fontId="7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26" xfId="0" applyBorder="1"/>
    <xf numFmtId="0" fontId="7" fillId="0" borderId="0" xfId="0" applyFont="1" applyAlignment="1">
      <alignment horizontal="left" vertical="center" wrapText="1"/>
    </xf>
    <xf numFmtId="172" fontId="7" fillId="25" borderId="10" xfId="0" applyNumberFormat="1" applyFont="1" applyFill="1" applyBorder="1" applyAlignment="1">
      <alignment horizontal="center" vertical="center"/>
    </xf>
    <xf numFmtId="17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167" fontId="7" fillId="25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8" fontId="7" fillId="25" borderId="10" xfId="0" applyNumberFormat="1" applyFont="1" applyFill="1" applyBorder="1" applyAlignment="1">
      <alignment horizontal="center" vertical="center"/>
    </xf>
    <xf numFmtId="171" fontId="7" fillId="0" borderId="12" xfId="0" applyNumberFormat="1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16" xfId="0" applyBorder="1"/>
    <xf numFmtId="0" fontId="0" fillId="0" borderId="14" xfId="0" applyBorder="1"/>
    <xf numFmtId="0" fontId="0" fillId="0" borderId="23" xfId="0" applyBorder="1"/>
    <xf numFmtId="0" fontId="0" fillId="0" borderId="13" xfId="0" applyBorder="1"/>
    <xf numFmtId="0" fontId="0" fillId="0" borderId="41" xfId="0" applyBorder="1"/>
    <xf numFmtId="0" fontId="0" fillId="0" borderId="13" xfId="0" applyBorder="1" applyAlignment="1">
      <alignment horizontal="center"/>
    </xf>
    <xf numFmtId="0" fontId="5" fillId="0" borderId="19" xfId="0" applyFont="1" applyBorder="1"/>
    <xf numFmtId="0" fontId="5" fillId="24" borderId="34" xfId="0" applyFont="1" applyFill="1" applyBorder="1"/>
    <xf numFmtId="0" fontId="0" fillId="24" borderId="32" xfId="0" applyFill="1" applyBorder="1"/>
    <xf numFmtId="0" fontId="0" fillId="24" borderId="40" xfId="0" applyFill="1" applyBorder="1"/>
    <xf numFmtId="0" fontId="0" fillId="24" borderId="28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35" fillId="24" borderId="18" xfId="0" applyFont="1" applyFill="1" applyBorder="1" applyAlignment="1">
      <alignment horizontal="left"/>
    </xf>
    <xf numFmtId="0" fontId="0" fillId="24" borderId="10" xfId="0" applyFill="1" applyBorder="1"/>
    <xf numFmtId="0" fontId="0" fillId="24" borderId="39" xfId="0" applyFill="1" applyBorder="1" applyAlignment="1">
      <alignment horizontal="left"/>
    </xf>
    <xf numFmtId="0" fontId="0" fillId="24" borderId="25" xfId="0" applyFill="1" applyBorder="1"/>
    <xf numFmtId="0" fontId="0" fillId="24" borderId="38" xfId="0" applyFill="1" applyBorder="1"/>
    <xf numFmtId="0" fontId="0" fillId="24" borderId="21" xfId="0" applyFill="1" applyBorder="1"/>
    <xf numFmtId="0" fontId="0" fillId="24" borderId="37" xfId="0" applyFill="1" applyBorder="1"/>
    <xf numFmtId="0" fontId="0" fillId="24" borderId="26" xfId="0" applyFill="1" applyBorder="1"/>
    <xf numFmtId="0" fontId="0" fillId="24" borderId="27" xfId="0" applyFill="1" applyBorder="1"/>
    <xf numFmtId="0" fontId="0" fillId="24" borderId="27" xfId="0" applyFill="1" applyBorder="1" applyAlignment="1">
      <alignment horizontal="left"/>
    </xf>
    <xf numFmtId="0" fontId="0" fillId="24" borderId="36" xfId="0" applyFill="1" applyBorder="1"/>
    <xf numFmtId="0" fontId="0" fillId="25" borderId="10" xfId="0" applyFill="1" applyBorder="1"/>
    <xf numFmtId="0" fontId="0" fillId="24" borderId="35" xfId="0" applyFill="1" applyBorder="1"/>
    <xf numFmtId="0" fontId="7" fillId="24" borderId="29" xfId="0" applyFont="1" applyFill="1" applyBorder="1" applyAlignment="1">
      <alignment horizontal="center"/>
    </xf>
    <xf numFmtId="0" fontId="0" fillId="24" borderId="34" xfId="0" applyFill="1" applyBorder="1"/>
    <xf numFmtId="0" fontId="7" fillId="24" borderId="32" xfId="0" applyFont="1" applyFill="1" applyBorder="1" applyAlignment="1">
      <alignment horizontal="center"/>
    </xf>
    <xf numFmtId="0" fontId="35" fillId="24" borderId="10" xfId="0" applyFont="1" applyFill="1" applyBorder="1" applyAlignment="1">
      <alignment horizontal="left"/>
    </xf>
    <xf numFmtId="0" fontId="7" fillId="24" borderId="10" xfId="0" applyFont="1" applyFill="1" applyBorder="1" applyAlignment="1">
      <alignment horizontal="center"/>
    </xf>
    <xf numFmtId="0" fontId="5" fillId="24" borderId="0" xfId="0" applyFont="1" applyFill="1"/>
    <xf numFmtId="0" fontId="35" fillId="25" borderId="17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6" fillId="24" borderId="2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left" vertical="center"/>
    </xf>
    <xf numFmtId="0" fontId="35" fillId="25" borderId="10" xfId="0" applyFont="1" applyFill="1" applyBorder="1" applyAlignment="1">
      <alignment vertical="center"/>
    </xf>
    <xf numFmtId="0" fontId="0" fillId="24" borderId="23" xfId="0" applyFill="1" applyBorder="1"/>
    <xf numFmtId="0" fontId="0" fillId="24" borderId="34" xfId="0" applyFill="1" applyBorder="1" applyAlignment="1">
      <alignment horizontal="left"/>
    </xf>
    <xf numFmtId="0" fontId="0" fillId="24" borderId="14" xfId="0" applyFill="1" applyBorder="1"/>
    <xf numFmtId="0" fontId="0" fillId="24" borderId="13" xfId="0" applyFill="1" applyBorder="1"/>
    <xf numFmtId="0" fontId="0" fillId="24" borderId="19" xfId="0" applyFill="1" applyBorder="1"/>
    <xf numFmtId="0" fontId="0" fillId="24" borderId="33" xfId="0" applyFill="1" applyBorder="1"/>
    <xf numFmtId="0" fontId="0" fillId="24" borderId="0" xfId="0" applyFill="1" applyAlignment="1">
      <alignment horizontal="left"/>
    </xf>
    <xf numFmtId="0" fontId="0" fillId="24" borderId="39" xfId="0" applyFill="1" applyBorder="1"/>
    <xf numFmtId="0" fontId="0" fillId="24" borderId="0" xfId="0" applyFill="1"/>
    <xf numFmtId="0" fontId="35" fillId="25" borderId="22" xfId="0" applyFont="1" applyFill="1" applyBorder="1" applyAlignment="1">
      <alignment horizontal="center" vertical="center" wrapText="1"/>
    </xf>
    <xf numFmtId="0" fontId="35" fillId="25" borderId="18" xfId="0" applyFont="1" applyFill="1" applyBorder="1" applyAlignment="1">
      <alignment horizontal="center" vertical="center" wrapText="1"/>
    </xf>
    <xf numFmtId="0" fontId="0" fillId="24" borderId="16" xfId="0" applyFill="1" applyBorder="1"/>
    <xf numFmtId="0" fontId="0" fillId="0" borderId="25" xfId="0" applyBorder="1"/>
    <xf numFmtId="0" fontId="7" fillId="18" borderId="22" xfId="95" applyFont="1" applyFill="1" applyBorder="1" applyAlignment="1">
      <alignment horizontal="center" vertical="center" wrapText="1"/>
    </xf>
    <xf numFmtId="10" fontId="7" fillId="18" borderId="10" xfId="95" applyNumberFormat="1" applyFont="1" applyFill="1" applyBorder="1" applyAlignment="1">
      <alignment horizontal="center" vertical="center"/>
    </xf>
    <xf numFmtId="0" fontId="27" fillId="0" borderId="19" xfId="95" applyFont="1" applyBorder="1" applyAlignment="1">
      <alignment horizontal="center" vertical="top" wrapText="1"/>
    </xf>
    <xf numFmtId="0" fontId="27" fillId="0" borderId="13" xfId="95" applyFont="1" applyBorder="1" applyAlignment="1">
      <alignment horizontal="center" vertical="top" wrapText="1"/>
    </xf>
    <xf numFmtId="0" fontId="27" fillId="0" borderId="14" xfId="95" applyFont="1" applyBorder="1" applyAlignment="1">
      <alignment horizontal="center" vertical="top" wrapText="1"/>
    </xf>
    <xf numFmtId="173" fontId="5" fillId="0" borderId="0" xfId="114" applyNumberFormat="1" applyFont="1" applyAlignment="1">
      <alignment horizontal="left" vertical="center"/>
    </xf>
    <xf numFmtId="173" fontId="5" fillId="0" borderId="0" xfId="114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20" borderId="0" xfId="0" applyFill="1"/>
    <xf numFmtId="0" fontId="0" fillId="20" borderId="0" xfId="0" applyFill="1" applyAlignment="1">
      <alignment wrapText="1"/>
    </xf>
    <xf numFmtId="0" fontId="0" fillId="19" borderId="0" xfId="0" applyFill="1"/>
    <xf numFmtId="0" fontId="0" fillId="19" borderId="0" xfId="0" applyFill="1" applyAlignment="1">
      <alignment wrapText="1"/>
    </xf>
    <xf numFmtId="0" fontId="5" fillId="0" borderId="31" xfId="0" applyFont="1" applyBorder="1" applyAlignment="1">
      <alignment horizontal="left" vertical="center" wrapText="1"/>
    </xf>
    <xf numFmtId="0" fontId="5" fillId="0" borderId="0" xfId="95" applyAlignment="1">
      <alignment horizontal="left" vertical="center"/>
    </xf>
    <xf numFmtId="0" fontId="5" fillId="0" borderId="44" xfId="95" applyBorder="1" applyAlignment="1">
      <alignment horizontal="left" vertical="center" wrapText="1"/>
    </xf>
    <xf numFmtId="0" fontId="5" fillId="0" borderId="44" xfId="95" applyBorder="1" applyAlignment="1">
      <alignment horizontal="center" vertical="center" wrapText="1"/>
    </xf>
    <xf numFmtId="2" fontId="5" fillId="0" borderId="44" xfId="95" applyNumberFormat="1" applyBorder="1" applyAlignment="1">
      <alignment horizontal="center" vertical="center" wrapText="1"/>
    </xf>
    <xf numFmtId="165" fontId="5" fillId="0" borderId="31" xfId="95" applyNumberFormat="1" applyBorder="1" applyAlignment="1">
      <alignment horizontal="center" vertical="center" wrapText="1"/>
    </xf>
    <xf numFmtId="10" fontId="5" fillId="0" borderId="45" xfId="95" applyNumberFormat="1" applyBorder="1" applyAlignment="1">
      <alignment horizontal="center" vertical="center" wrapText="1"/>
    </xf>
    <xf numFmtId="0" fontId="5" fillId="0" borderId="0" xfId="95" applyAlignment="1">
      <alignment horizontal="left" vertical="center" wrapText="1"/>
    </xf>
    <xf numFmtId="0" fontId="5" fillId="0" borderId="31" xfId="95" applyBorder="1" applyAlignment="1">
      <alignment horizontal="left" vertical="center" wrapText="1"/>
    </xf>
    <xf numFmtId="0" fontId="5" fillId="0" borderId="31" xfId="95" applyBorder="1" applyAlignment="1">
      <alignment horizontal="center" vertical="center" wrapText="1"/>
    </xf>
    <xf numFmtId="10" fontId="5" fillId="0" borderId="43" xfId="95" applyNumberFormat="1" applyBorder="1" applyAlignment="1">
      <alignment horizontal="center" vertical="center" wrapText="1"/>
    </xf>
    <xf numFmtId="0" fontId="5" fillId="19" borderId="46" xfId="95" applyFill="1" applyBorder="1" applyAlignment="1">
      <alignment horizontal="center" vertical="center" wrapText="1"/>
    </xf>
    <xf numFmtId="0" fontId="5" fillId="19" borderId="42" xfId="95" applyFill="1" applyBorder="1" applyAlignment="1">
      <alignment horizontal="center" vertical="center" wrapText="1"/>
    </xf>
    <xf numFmtId="2" fontId="5" fillId="0" borderId="31" xfId="95" applyNumberFormat="1" applyBorder="1" applyAlignment="1">
      <alignment horizontal="center" vertical="center" wrapText="1"/>
    </xf>
    <xf numFmtId="165" fontId="5" fillId="0" borderId="44" xfId="95" applyNumberFormat="1" applyBorder="1" applyAlignment="1">
      <alignment horizontal="center" vertical="center" wrapText="1"/>
    </xf>
    <xf numFmtId="49" fontId="5" fillId="19" borderId="0" xfId="95" applyNumberFormat="1" applyFill="1" applyAlignment="1">
      <alignment horizontal="center" vertical="center"/>
    </xf>
    <xf numFmtId="49" fontId="5" fillId="19" borderId="0" xfId="95" applyNumberFormat="1" applyFill="1" applyAlignment="1">
      <alignment horizontal="left" vertical="center"/>
    </xf>
    <xf numFmtId="0" fontId="5" fillId="19" borderId="0" xfId="95" applyFill="1" applyAlignment="1">
      <alignment horizontal="center" vertical="center"/>
    </xf>
    <xf numFmtId="49" fontId="5" fillId="0" borderId="0" xfId="95" applyNumberFormat="1" applyAlignment="1">
      <alignment horizontal="center" vertical="center"/>
    </xf>
    <xf numFmtId="49" fontId="5" fillId="0" borderId="13" xfId="95" applyNumberFormat="1" applyBorder="1" applyAlignment="1">
      <alignment horizontal="left" vertical="center" wrapText="1"/>
    </xf>
    <xf numFmtId="49" fontId="5" fillId="0" borderId="13" xfId="95" applyNumberFormat="1" applyBorder="1" applyAlignment="1">
      <alignment horizontal="center" vertical="center"/>
    </xf>
    <xf numFmtId="49" fontId="5" fillId="0" borderId="13" xfId="95" applyNumberFormat="1" applyBorder="1" applyAlignment="1">
      <alignment horizontal="left" vertical="center"/>
    </xf>
    <xf numFmtId="49" fontId="5" fillId="19" borderId="0" xfId="95" applyNumberFormat="1" applyFill="1" applyAlignment="1">
      <alignment horizontal="left" vertical="center" wrapText="1"/>
    </xf>
    <xf numFmtId="0" fontId="5" fillId="0" borderId="0" xfId="95" applyAlignment="1">
      <alignment horizontal="center" vertical="center"/>
    </xf>
    <xf numFmtId="0" fontId="5" fillId="0" borderId="0" xfId="95" applyAlignment="1">
      <alignment horizontal="center"/>
    </xf>
    <xf numFmtId="0" fontId="5" fillId="0" borderId="0" xfId="95"/>
    <xf numFmtId="0" fontId="7" fillId="18" borderId="18" xfId="95" applyFont="1" applyFill="1" applyBorder="1" applyAlignment="1">
      <alignment horizontal="left" vertical="center"/>
    </xf>
    <xf numFmtId="0" fontId="7" fillId="18" borderId="22" xfId="95" applyFont="1" applyFill="1" applyBorder="1" applyAlignment="1">
      <alignment horizontal="center" vertical="center"/>
    </xf>
    <xf numFmtId="0" fontId="7" fillId="18" borderId="22" xfId="95" applyFont="1" applyFill="1" applyBorder="1" applyAlignment="1">
      <alignment horizontal="left" vertical="center"/>
    </xf>
    <xf numFmtId="0" fontId="7" fillId="18" borderId="17" xfId="95" applyFont="1" applyFill="1" applyBorder="1" applyAlignment="1">
      <alignment horizontal="left" vertical="center"/>
    </xf>
    <xf numFmtId="2" fontId="5" fillId="0" borderId="0" xfId="95" applyNumberFormat="1" applyAlignment="1">
      <alignment horizontal="left" vertical="center" wrapText="1"/>
    </xf>
    <xf numFmtId="0" fontId="5" fillId="0" borderId="0" xfId="114" applyNumberFormat="1" applyFont="1" applyAlignment="1">
      <alignment horizontal="left" vertical="center"/>
    </xf>
    <xf numFmtId="164" fontId="5" fillId="0" borderId="0" xfId="114" applyFont="1" applyAlignment="1">
      <alignment horizontal="left" vertical="center"/>
    </xf>
    <xf numFmtId="164" fontId="26" fillId="0" borderId="0" xfId="114" applyFont="1" applyAlignment="1">
      <alignment horizontal="left" vertical="center"/>
    </xf>
    <xf numFmtId="164" fontId="5" fillId="0" borderId="0" xfId="114" applyFont="1" applyAlignment="1">
      <alignment horizontal="left" vertical="center" wrapText="1"/>
    </xf>
    <xf numFmtId="173" fontId="5" fillId="0" borderId="0" xfId="114" applyNumberFormat="1" applyFont="1"/>
    <xf numFmtId="164" fontId="5" fillId="0" borderId="0" xfId="114" applyFont="1" applyAlignment="1">
      <alignment horizontal="left"/>
    </xf>
    <xf numFmtId="0" fontId="5" fillId="0" borderId="0" xfId="114" applyNumberFormat="1" applyFont="1" applyAlignment="1">
      <alignment horizontal="left" vertical="center" wrapText="1"/>
    </xf>
    <xf numFmtId="0" fontId="5" fillId="0" borderId="0" xfId="114" applyNumberFormat="1" applyFont="1"/>
    <xf numFmtId="9" fontId="5" fillId="0" borderId="0" xfId="95" applyNumberFormat="1" applyAlignment="1">
      <alignment horizontal="left" vertical="center"/>
    </xf>
    <xf numFmtId="173" fontId="5" fillId="0" borderId="0" xfId="125" applyNumberFormat="1" applyFont="1" applyAlignment="1">
      <alignment horizontal="left" vertical="center"/>
    </xf>
    <xf numFmtId="3" fontId="5" fillId="0" borderId="0" xfId="95" applyNumberFormat="1" applyAlignment="1">
      <alignment horizontal="left" vertical="center"/>
    </xf>
    <xf numFmtId="8" fontId="5" fillId="0" borderId="0" xfId="114" applyNumberFormat="1" applyFont="1" applyAlignment="1">
      <alignment horizontal="left" vertical="center"/>
    </xf>
    <xf numFmtId="165" fontId="5" fillId="23" borderId="31" xfId="95" applyNumberFormat="1" applyFill="1" applyBorder="1" applyAlignment="1">
      <alignment horizontal="center" vertical="center" wrapText="1"/>
    </xf>
    <xf numFmtId="0" fontId="5" fillId="18" borderId="22" xfId="95" applyFill="1" applyBorder="1" applyAlignment="1">
      <alignment horizontal="left" vertical="center" wrapText="1"/>
    </xf>
    <xf numFmtId="165" fontId="5" fillId="23" borderId="0" xfId="95" applyNumberFormat="1" applyFill="1" applyAlignment="1">
      <alignment horizontal="center" vertical="center" wrapText="1"/>
    </xf>
    <xf numFmtId="2" fontId="5" fillId="0" borderId="44" xfId="0" applyNumberFormat="1" applyFont="1" applyBorder="1" applyAlignment="1">
      <alignment horizontal="center" vertical="center" wrapText="1"/>
    </xf>
    <xf numFmtId="170" fontId="5" fillId="0" borderId="31" xfId="95" applyNumberForma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/>
    </xf>
    <xf numFmtId="0" fontId="43" fillId="21" borderId="18" xfId="96" applyFont="1" applyFill="1" applyBorder="1" applyAlignment="1">
      <alignment horizontal="center" vertical="center" wrapText="1"/>
    </xf>
    <xf numFmtId="0" fontId="27" fillId="21" borderId="22" xfId="96" applyFont="1" applyFill="1" applyBorder="1" applyAlignment="1">
      <alignment horizontal="center" vertical="center" wrapText="1"/>
    </xf>
    <xf numFmtId="0" fontId="27" fillId="21" borderId="17" xfId="96" applyFont="1" applyFill="1" applyBorder="1" applyAlignment="1">
      <alignment horizontal="center" vertical="center" wrapText="1"/>
    </xf>
    <xf numFmtId="0" fontId="29" fillId="22" borderId="18" xfId="95" applyFont="1" applyFill="1" applyBorder="1" applyAlignment="1">
      <alignment horizontal="center" vertical="center" wrapText="1"/>
    </xf>
    <xf numFmtId="0" fontId="29" fillId="22" borderId="22" xfId="95" applyFont="1" applyFill="1" applyBorder="1" applyAlignment="1">
      <alignment horizontal="center" vertical="center" wrapText="1"/>
    </xf>
    <xf numFmtId="0" fontId="29" fillId="22" borderId="17" xfId="95" applyFont="1" applyFill="1" applyBorder="1" applyAlignment="1">
      <alignment horizontal="center" vertical="center" wrapText="1"/>
    </xf>
    <xf numFmtId="170" fontId="29" fillId="22" borderId="18" xfId="99" applyNumberFormat="1" applyFont="1" applyFill="1" applyBorder="1" applyAlignment="1" applyProtection="1">
      <alignment horizontal="center" vertical="center"/>
    </xf>
    <xf numFmtId="170" fontId="29" fillId="22" borderId="17" xfId="99" applyNumberFormat="1" applyFont="1" applyFill="1" applyBorder="1" applyAlignment="1" applyProtection="1">
      <alignment horizontal="center" vertical="center"/>
    </xf>
    <xf numFmtId="0" fontId="7" fillId="0" borderId="19" xfId="95" applyFont="1" applyBorder="1" applyAlignment="1">
      <alignment horizontal="left" vertical="center" wrapText="1"/>
    </xf>
    <xf numFmtId="0" fontId="5" fillId="0" borderId="13" xfId="95" applyBorder="1" applyAlignment="1">
      <alignment horizontal="left" vertical="center" wrapText="1"/>
    </xf>
    <xf numFmtId="0" fontId="5" fillId="0" borderId="14" xfId="95" applyBorder="1" applyAlignment="1">
      <alignment horizontal="left" vertical="center" wrapText="1"/>
    </xf>
    <xf numFmtId="0" fontId="5" fillId="0" borderId="26" xfId="95" applyBorder="1" applyAlignment="1">
      <alignment horizontal="left" vertical="center" wrapText="1"/>
    </xf>
    <xf numFmtId="0" fontId="5" fillId="0" borderId="21" xfId="95" applyBorder="1" applyAlignment="1">
      <alignment horizontal="left" vertical="center" wrapText="1"/>
    </xf>
    <xf numFmtId="0" fontId="5" fillId="0" borderId="25" xfId="95" applyBorder="1" applyAlignment="1">
      <alignment horizontal="left" vertical="center" wrapText="1"/>
    </xf>
    <xf numFmtId="14" fontId="7" fillId="26" borderId="19" xfId="95" applyNumberFormat="1" applyFont="1" applyFill="1" applyBorder="1" applyAlignment="1">
      <alignment horizontal="center" vertical="center"/>
    </xf>
    <xf numFmtId="0" fontId="7" fillId="26" borderId="13" xfId="95" applyFont="1" applyFill="1" applyBorder="1" applyAlignment="1">
      <alignment horizontal="center" vertical="center"/>
    </xf>
    <xf numFmtId="0" fontId="7" fillId="26" borderId="14" xfId="95" applyFont="1" applyFill="1" applyBorder="1" applyAlignment="1">
      <alignment horizontal="center" vertical="center"/>
    </xf>
    <xf numFmtId="0" fontId="7" fillId="26" borderId="26" xfId="95" applyFont="1" applyFill="1" applyBorder="1" applyAlignment="1">
      <alignment horizontal="center" vertical="center"/>
    </xf>
    <xf numFmtId="0" fontId="7" fillId="26" borderId="21" xfId="95" applyFont="1" applyFill="1" applyBorder="1" applyAlignment="1">
      <alignment horizontal="center" vertical="center"/>
    </xf>
    <xf numFmtId="0" fontId="7" fillId="26" borderId="25" xfId="95" applyFont="1" applyFill="1" applyBorder="1" applyAlignment="1">
      <alignment horizontal="center" vertical="center"/>
    </xf>
    <xf numFmtId="0" fontId="7" fillId="0" borderId="18" xfId="95" applyFont="1" applyBorder="1" applyAlignment="1">
      <alignment horizontal="left" vertical="center"/>
    </xf>
    <xf numFmtId="0" fontId="5" fillId="0" borderId="22" xfId="95" applyBorder="1" applyAlignment="1">
      <alignment horizontal="left" vertical="center"/>
    </xf>
    <xf numFmtId="0" fontId="5" fillId="0" borderId="17" xfId="95" applyBorder="1" applyAlignment="1">
      <alignment horizontal="left" vertical="center"/>
    </xf>
    <xf numFmtId="49" fontId="7" fillId="0" borderId="11" xfId="95" applyNumberFormat="1" applyFont="1" applyBorder="1" applyAlignment="1">
      <alignment horizontal="center" vertical="center" textRotation="90" shrinkToFit="1"/>
    </xf>
    <xf numFmtId="0" fontId="5" fillId="0" borderId="15" xfId="95" applyBorder="1" applyAlignment="1">
      <alignment horizontal="center" vertical="center" textRotation="90" shrinkToFit="1"/>
    </xf>
    <xf numFmtId="0" fontId="7" fillId="0" borderId="11" xfId="95" applyFont="1" applyBorder="1" applyAlignment="1">
      <alignment horizontal="left" vertical="center" wrapText="1" shrinkToFit="1"/>
    </xf>
    <xf numFmtId="0" fontId="5" fillId="0" borderId="15" xfId="95" applyBorder="1" applyAlignment="1">
      <alignment horizontal="left" vertical="center" wrapText="1"/>
    </xf>
    <xf numFmtId="0" fontId="7" fillId="0" borderId="18" xfId="95" applyFont="1" applyBorder="1" applyAlignment="1">
      <alignment horizontal="center" vertical="center"/>
    </xf>
    <xf numFmtId="0" fontId="5" fillId="0" borderId="17" xfId="95" applyBorder="1" applyAlignment="1">
      <alignment horizontal="center" vertical="center"/>
    </xf>
    <xf numFmtId="0" fontId="7" fillId="0" borderId="22" xfId="95" applyFont="1" applyBorder="1" applyAlignment="1">
      <alignment horizontal="center" vertical="center"/>
    </xf>
    <xf numFmtId="0" fontId="7" fillId="0" borderId="17" xfId="95" applyFont="1" applyBorder="1" applyAlignment="1">
      <alignment horizontal="center" vertical="center"/>
    </xf>
    <xf numFmtId="0" fontId="39" fillId="21" borderId="18" xfId="96" applyFont="1" applyFill="1" applyBorder="1" applyAlignment="1">
      <alignment horizontal="center" vertical="top" wrapText="1"/>
    </xf>
    <xf numFmtId="0" fontId="39" fillId="21" borderId="22" xfId="96" applyFont="1" applyFill="1" applyBorder="1" applyAlignment="1">
      <alignment horizontal="center" vertical="top" wrapText="1"/>
    </xf>
    <xf numFmtId="0" fontId="39" fillId="21" borderId="17" xfId="96" applyFont="1" applyFill="1" applyBorder="1" applyAlignment="1">
      <alignment horizontal="center" vertical="top" wrapText="1"/>
    </xf>
    <xf numFmtId="0" fontId="27" fillId="0" borderId="18" xfId="95" applyFont="1" applyBorder="1" applyAlignment="1">
      <alignment horizontal="center" vertical="top" wrapText="1"/>
    </xf>
    <xf numFmtId="0" fontId="27" fillId="0" borderId="22" xfId="95" applyFont="1" applyBorder="1" applyAlignment="1">
      <alignment horizontal="center" vertical="top" wrapText="1"/>
    </xf>
    <xf numFmtId="0" fontId="7" fillId="19" borderId="19" xfId="95" applyFont="1" applyFill="1" applyBorder="1" applyAlignment="1">
      <alignment horizontal="left" vertical="center"/>
    </xf>
    <xf numFmtId="0" fontId="5" fillId="19" borderId="13" xfId="95" applyFill="1" applyBorder="1" applyAlignment="1">
      <alignment horizontal="left" vertical="center"/>
    </xf>
    <xf numFmtId="0" fontId="5" fillId="19" borderId="14" xfId="95" applyFill="1" applyBorder="1" applyAlignment="1">
      <alignment horizontal="left" vertical="center"/>
    </xf>
    <xf numFmtId="0" fontId="7" fillId="0" borderId="19" xfId="95" applyFont="1" applyBorder="1" applyAlignment="1">
      <alignment horizontal="center" vertical="center" wrapText="1"/>
    </xf>
    <xf numFmtId="0" fontId="7" fillId="0" borderId="13" xfId="95" applyFont="1" applyBorder="1" applyAlignment="1">
      <alignment horizontal="center" vertical="center" wrapText="1"/>
    </xf>
    <xf numFmtId="0" fontId="7" fillId="0" borderId="14" xfId="95" applyFont="1" applyBorder="1" applyAlignment="1">
      <alignment horizontal="center" vertical="center" wrapText="1"/>
    </xf>
    <xf numFmtId="0" fontId="7" fillId="0" borderId="26" xfId="95" applyFont="1" applyBorder="1" applyAlignment="1">
      <alignment horizontal="center" vertical="center" wrapText="1"/>
    </xf>
    <xf numFmtId="0" fontId="7" fillId="0" borderId="21" xfId="95" applyFont="1" applyBorder="1" applyAlignment="1">
      <alignment horizontal="center" vertical="center" wrapText="1"/>
    </xf>
    <xf numFmtId="0" fontId="7" fillId="0" borderId="25" xfId="95" applyFont="1" applyBorder="1" applyAlignment="1">
      <alignment horizontal="center" vertical="center" wrapText="1"/>
    </xf>
    <xf numFmtId="0" fontId="7" fillId="19" borderId="26" xfId="95" applyFont="1" applyFill="1" applyBorder="1" applyAlignment="1">
      <alignment horizontal="left" vertical="center"/>
    </xf>
    <xf numFmtId="0" fontId="5" fillId="19" borderId="21" xfId="95" applyFill="1" applyBorder="1" applyAlignment="1">
      <alignment horizontal="left" vertical="center"/>
    </xf>
    <xf numFmtId="0" fontId="5" fillId="19" borderId="25" xfId="95" applyFill="1" applyBorder="1" applyAlignment="1">
      <alignment horizontal="left" vertical="center"/>
    </xf>
    <xf numFmtId="0" fontId="35" fillId="25" borderId="11" xfId="0" applyFont="1" applyFill="1" applyBorder="1" applyAlignment="1">
      <alignment horizontal="center" vertical="center" wrapText="1"/>
    </xf>
    <xf numFmtId="0" fontId="35" fillId="25" borderId="15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/>
    </xf>
    <xf numFmtId="0" fontId="0" fillId="24" borderId="15" xfId="0" applyFill="1" applyBorder="1" applyAlignment="1">
      <alignment horizontal="center"/>
    </xf>
    <xf numFmtId="0" fontId="5" fillId="25" borderId="18" xfId="0" applyFont="1" applyFill="1" applyBorder="1"/>
    <xf numFmtId="0" fontId="0" fillId="25" borderId="17" xfId="0" applyFill="1" applyBorder="1"/>
    <xf numFmtId="0" fontId="5" fillId="24" borderId="18" xfId="0" applyFont="1" applyFill="1" applyBorder="1"/>
    <xf numFmtId="0" fontId="0" fillId="24" borderId="17" xfId="0" applyFill="1" applyBorder="1"/>
    <xf numFmtId="0" fontId="7" fillId="25" borderId="18" xfId="0" applyFont="1" applyFill="1" applyBorder="1" applyAlignment="1">
      <alignment horizontal="left" vertical="center"/>
    </xf>
    <xf numFmtId="0" fontId="5" fillId="25" borderId="22" xfId="0" applyFont="1" applyFill="1" applyBorder="1" applyAlignment="1">
      <alignment horizontal="left" vertical="center"/>
    </xf>
    <xf numFmtId="0" fontId="5" fillId="25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5" borderId="22" xfId="0" applyFont="1" applyFill="1" applyBorder="1" applyAlignment="1">
      <alignment horizontal="left" vertical="center"/>
    </xf>
    <xf numFmtId="0" fontId="7" fillId="25" borderId="17" xfId="0" applyFont="1" applyFill="1" applyBorder="1" applyAlignment="1">
      <alignment horizontal="left" vertical="center"/>
    </xf>
    <xf numFmtId="0" fontId="31" fillId="25" borderId="18" xfId="0" applyFont="1" applyFill="1" applyBorder="1" applyAlignment="1">
      <alignment horizontal="center" vertical="center"/>
    </xf>
    <xf numFmtId="0" fontId="31" fillId="25" borderId="2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95" applyFill="1" applyAlignment="1">
      <alignment horizontal="left" vertical="center"/>
    </xf>
    <xf numFmtId="49" fontId="5" fillId="0" borderId="0" xfId="95" applyNumberFormat="1" applyFill="1" applyAlignment="1">
      <alignment horizontal="center" vertical="center"/>
    </xf>
    <xf numFmtId="49" fontId="5" fillId="0" borderId="0" xfId="95" applyNumberFormat="1" applyFill="1" applyAlignment="1">
      <alignment horizontal="left" vertical="center" wrapText="1"/>
    </xf>
    <xf numFmtId="49" fontId="5" fillId="0" borderId="0" xfId="95" applyNumberFormat="1" applyFill="1" applyAlignment="1">
      <alignment horizontal="left" vertical="center"/>
    </xf>
    <xf numFmtId="164" fontId="5" fillId="0" borderId="0" xfId="114" applyFont="1" applyFill="1" applyAlignment="1">
      <alignment horizontal="left" vertical="center"/>
    </xf>
    <xf numFmtId="0" fontId="5" fillId="0" borderId="0" xfId="114" applyNumberFormat="1" applyFont="1" applyFill="1" applyAlignment="1">
      <alignment horizontal="left" vertical="center"/>
    </xf>
    <xf numFmtId="173" fontId="5" fillId="0" borderId="0" xfId="114" applyNumberFormat="1" applyFont="1" applyFill="1" applyAlignment="1">
      <alignment horizontal="left" vertical="center"/>
    </xf>
    <xf numFmtId="0" fontId="5" fillId="0" borderId="0" xfId="95" applyFill="1"/>
    <xf numFmtId="0" fontId="5" fillId="0" borderId="0" xfId="95" applyFill="1" applyAlignment="1">
      <alignment horizontal="center" vertical="center"/>
    </xf>
    <xf numFmtId="0" fontId="5" fillId="0" borderId="0" xfId="95" applyFill="1" applyAlignment="1">
      <alignment horizontal="left" vertical="center" wrapText="1"/>
    </xf>
    <xf numFmtId="0" fontId="5" fillId="0" borderId="0" xfId="95" applyFill="1" applyAlignment="1">
      <alignment horizontal="center"/>
    </xf>
    <xf numFmtId="164" fontId="5" fillId="0" borderId="0" xfId="114" applyFont="1" applyFill="1" applyAlignment="1">
      <alignment horizontal="left"/>
    </xf>
    <xf numFmtId="0" fontId="5" fillId="0" borderId="0" xfId="114" applyNumberFormat="1" applyFont="1" applyFill="1"/>
    <xf numFmtId="173" fontId="5" fillId="0" borderId="0" xfId="114" applyNumberFormat="1" applyFont="1" applyFill="1"/>
  </cellXfs>
  <cellStyles count="126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ANCLAS,REZONES Y SUS PARTES,DE FUNDICION,DE HIERRO O DE ACERO" xfId="124"/>
    <cellStyle name="Buena 2" xfId="37"/>
    <cellStyle name="Cálculo" xfId="38" builtinId="22" customBuiltin="1"/>
    <cellStyle name="Cálculo 2" xfId="39"/>
    <cellStyle name="Celda de comprobación" xfId="40" builtinId="23" customBuiltin="1"/>
    <cellStyle name="Celda de comprobación 2" xfId="41"/>
    <cellStyle name="Celda vinculada" xfId="42" builtinId="24" customBuiltin="1"/>
    <cellStyle name="Celda vinculada 2" xfId="43"/>
    <cellStyle name="Currency 2" xfId="99"/>
    <cellStyle name="Currency 2 2" xfId="121"/>
    <cellStyle name="Currency 3" xfId="117"/>
    <cellStyle name="Encabezado 4" xfId="44" builtinId="19" customBuiltin="1"/>
    <cellStyle name="Encabezado 4 2" xfId="45"/>
    <cellStyle name="Énfasis1" xfId="46" builtinId="29" customBuiltin="1"/>
    <cellStyle name="Énfasis1 2" xfId="47"/>
    <cellStyle name="Énfasis2" xfId="48" builtinId="33" customBuiltin="1"/>
    <cellStyle name="Énfasis2 2" xfId="49"/>
    <cellStyle name="Énfasis3" xfId="50" builtinId="37" customBuiltin="1"/>
    <cellStyle name="Énfasis3 2" xfId="51"/>
    <cellStyle name="Énfasis4" xfId="52" builtinId="41" customBuiltin="1"/>
    <cellStyle name="Énfasis4 2" xfId="53"/>
    <cellStyle name="Énfasis5" xfId="54" builtinId="45" customBuiltin="1"/>
    <cellStyle name="Énfasis5 2" xfId="55"/>
    <cellStyle name="Énfasis6" xfId="56" builtinId="49" customBuiltin="1"/>
    <cellStyle name="Énfasis6 2" xfId="57"/>
    <cellStyle name="Entrada" xfId="58" builtinId="20" customBuiltin="1"/>
    <cellStyle name="Entrada 2" xfId="59"/>
    <cellStyle name="Euro" xfId="60"/>
    <cellStyle name="Euro 2" xfId="107"/>
    <cellStyle name="Euro 3" xfId="100"/>
    <cellStyle name="Hipervínculo 2" xfId="123"/>
    <cellStyle name="Incorrecto" xfId="61" builtinId="27" customBuiltin="1"/>
    <cellStyle name="Incorrecto 2" xfId="62"/>
    <cellStyle name="Millares 2" xfId="63"/>
    <cellStyle name="Moneda" xfId="114" builtinId="4"/>
    <cellStyle name="Moneda 2" xfId="92"/>
    <cellStyle name="Moneda 2 2" xfId="113"/>
    <cellStyle name="Moneda 2 3" xfId="106"/>
    <cellStyle name="Moneda 3" xfId="111"/>
    <cellStyle name="Moneda 4" xfId="119"/>
    <cellStyle name="Neutral" xfId="64" builtinId="28" customBuiltin="1"/>
    <cellStyle name="Neutral 2" xfId="65"/>
    <cellStyle name="Normal" xfId="0" builtinId="0"/>
    <cellStyle name="Normal 10" xfId="98"/>
    <cellStyle name="Normal 10 2" xfId="122"/>
    <cellStyle name="Normal 11" xfId="118"/>
    <cellStyle name="Normal 2" xfId="66"/>
    <cellStyle name="Normal 2 2" xfId="95"/>
    <cellStyle name="Normal 3" xfId="67"/>
    <cellStyle name="Normal 3 2" xfId="96"/>
    <cellStyle name="Normal 4" xfId="68"/>
    <cellStyle name="Normal 5" xfId="69"/>
    <cellStyle name="Normal 5 2" xfId="94"/>
    <cellStyle name="Normal 5 3" xfId="97"/>
    <cellStyle name="Normal 6" xfId="70"/>
    <cellStyle name="Normal 6 2" xfId="108"/>
    <cellStyle name="Normal 6 3" xfId="101"/>
    <cellStyle name="Normal 7" xfId="90"/>
    <cellStyle name="Normal 8" xfId="91"/>
    <cellStyle name="Normal 8 2" xfId="112"/>
    <cellStyle name="Normal 8 3" xfId="105"/>
    <cellStyle name="Normal 9" xfId="115"/>
    <cellStyle name="Notas" xfId="71" builtinId="10" customBuiltin="1"/>
    <cellStyle name="Notas 2" xfId="72"/>
    <cellStyle name="Notas 2 2" xfId="93"/>
    <cellStyle name="Note 2" xfId="102"/>
    <cellStyle name="Percent 2" xfId="116"/>
    <cellStyle name="Porcentaje" xfId="125" builtinId="5"/>
    <cellStyle name="Porcentaje 2" xfId="73"/>
    <cellStyle name="Porcentaje 2 2" xfId="109"/>
    <cellStyle name="Porcentaje 2 3" xfId="103"/>
    <cellStyle name="Porcentaje 3" xfId="120"/>
    <cellStyle name="Porcentual 2" xfId="74"/>
    <cellStyle name="Porcentual 2 2" xfId="110"/>
    <cellStyle name="Porcentual 2 3" xfId="104"/>
    <cellStyle name="Salida" xfId="75" builtinId="21" customBuiltin="1"/>
    <cellStyle name="Salida 2" xfId="76"/>
    <cellStyle name="Texto de advertencia" xfId="77" builtinId="11" customBuiltin="1"/>
    <cellStyle name="Texto de advertencia 2" xfId="78"/>
    <cellStyle name="Texto explicativo" xfId="79" builtinId="53" customBuiltin="1"/>
    <cellStyle name="Texto explicativo 2" xfId="80"/>
    <cellStyle name="Título" xfId="81" builtinId="15" customBuiltin="1"/>
    <cellStyle name="Título 1 2" xfId="82"/>
    <cellStyle name="Título 2" xfId="83" builtinId="17" customBuiltin="1"/>
    <cellStyle name="Título 2 2" xfId="84"/>
    <cellStyle name="Título 3" xfId="85" builtinId="18" customBuiltin="1"/>
    <cellStyle name="Título 3 2" xfId="86"/>
    <cellStyle name="Título 4" xfId="87"/>
    <cellStyle name="Total" xfId="88" builtinId="25" customBuiltin="1"/>
    <cellStyle name="Total 2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E593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6</xdr:col>
      <xdr:colOff>161925</xdr:colOff>
      <xdr:row>1</xdr:row>
      <xdr:rowOff>1123950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30604" b="23130"/>
        <a:stretch/>
      </xdr:blipFill>
      <xdr:spPr>
        <a:xfrm>
          <a:off x="304800" y="9525"/>
          <a:ext cx="7181850" cy="11144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tabSelected="1" view="pageBreakPreview" zoomScale="71" zoomScaleNormal="85" zoomScaleSheetLayoutView="71" zoomScalePageLayoutView="40" workbookViewId="0">
      <pane ySplit="1" topLeftCell="A53" activePane="bottomLeft" state="frozen"/>
      <selection pane="bottomLeft" activeCell="C18" sqref="C18"/>
    </sheetView>
  </sheetViews>
  <sheetFormatPr baseColWidth="10" defaultColWidth="9.1796875" defaultRowHeight="12.5" outlineLevelRow="1"/>
  <cols>
    <col min="1" max="1" width="3.453125" style="116" customWidth="1"/>
    <col min="2" max="2" width="9.54296875" style="114" customWidth="1"/>
    <col min="3" max="3" width="66.453125" style="98" customWidth="1"/>
    <col min="4" max="4" width="5.54296875" style="115" customWidth="1"/>
    <col min="5" max="5" width="9.453125" style="114" customWidth="1"/>
    <col min="6" max="6" width="15.453125" style="114" bestFit="1" customWidth="1"/>
    <col min="7" max="7" width="16.453125" style="114" customWidth="1"/>
    <col min="8" max="8" width="21.453125" style="114" customWidth="1"/>
    <col min="9" max="9" width="13.54296875" style="115" customWidth="1"/>
    <col min="10" max="10" width="15.81640625" style="127" bestFit="1" customWidth="1"/>
    <col min="11" max="11" width="15.54296875" style="129" bestFit="1" customWidth="1"/>
    <col min="12" max="12" width="17" style="126" bestFit="1" customWidth="1"/>
    <col min="13" max="13" width="6" style="116" customWidth="1"/>
    <col min="14" max="14" width="6.54296875" style="116" customWidth="1"/>
    <col min="15" max="15" width="14.453125" style="116" bestFit="1" customWidth="1"/>
    <col min="16" max="16384" width="9.1796875" style="116"/>
  </cols>
  <sheetData>
    <row r="1" spans="1:12" s="92" customFormat="1" ht="93" hidden="1" customHeight="1" thickBot="1">
      <c r="B1" s="174" t="s">
        <v>0</v>
      </c>
      <c r="C1" s="175"/>
      <c r="D1" s="175"/>
      <c r="E1" s="175"/>
      <c r="F1" s="175"/>
      <c r="G1" s="175"/>
      <c r="H1" s="175"/>
      <c r="I1" s="175"/>
      <c r="J1" s="123"/>
      <c r="K1" s="122"/>
      <c r="L1" s="84"/>
    </row>
    <row r="2" spans="1:12" s="92" customFormat="1" ht="93" customHeight="1" thickBot="1">
      <c r="B2" s="81"/>
      <c r="C2" s="82"/>
      <c r="D2" s="82"/>
      <c r="E2" s="82"/>
      <c r="F2" s="82"/>
      <c r="G2" s="82"/>
      <c r="H2" s="82"/>
      <c r="I2" s="83"/>
      <c r="J2" s="123"/>
      <c r="K2" s="122"/>
      <c r="L2" s="84"/>
    </row>
    <row r="3" spans="1:12" s="92" customFormat="1" ht="12" customHeight="1" thickBot="1">
      <c r="B3" s="167" t="s">
        <v>1</v>
      </c>
      <c r="C3" s="169"/>
      <c r="D3" s="169"/>
      <c r="E3" s="169"/>
      <c r="F3" s="169"/>
      <c r="G3" s="169"/>
      <c r="H3" s="169"/>
      <c r="I3" s="170"/>
      <c r="J3" s="124"/>
      <c r="K3" s="122"/>
      <c r="L3" s="84"/>
    </row>
    <row r="4" spans="1:12" s="92" customFormat="1" ht="12" customHeight="1">
      <c r="B4" s="176" t="s">
        <v>2</v>
      </c>
      <c r="C4" s="177"/>
      <c r="D4" s="177"/>
      <c r="E4" s="178"/>
      <c r="F4" s="179"/>
      <c r="G4" s="180"/>
      <c r="H4" s="180"/>
      <c r="I4" s="181"/>
      <c r="J4" s="123"/>
      <c r="K4" s="122"/>
      <c r="L4" s="84"/>
    </row>
    <row r="5" spans="1:12" s="92" customFormat="1" ht="12" customHeight="1" thickBot="1">
      <c r="B5" s="185"/>
      <c r="C5" s="186"/>
      <c r="D5" s="186"/>
      <c r="E5" s="187"/>
      <c r="F5" s="182"/>
      <c r="G5" s="183"/>
      <c r="H5" s="183"/>
      <c r="I5" s="184"/>
      <c r="J5" s="123"/>
      <c r="K5" s="122"/>
      <c r="L5" s="84"/>
    </row>
    <row r="6" spans="1:12" s="92" customFormat="1" ht="12" customHeight="1" thickBot="1">
      <c r="B6" s="160"/>
      <c r="C6" s="161"/>
      <c r="D6" s="161"/>
      <c r="E6" s="161"/>
      <c r="F6" s="161"/>
      <c r="G6" s="161"/>
      <c r="H6" s="161"/>
      <c r="I6" s="162"/>
    </row>
    <row r="7" spans="1:12" s="92" customFormat="1" ht="12" customHeight="1">
      <c r="B7" s="148" t="s">
        <v>3</v>
      </c>
      <c r="C7" s="149"/>
      <c r="D7" s="149"/>
      <c r="E7" s="150"/>
      <c r="F7" s="154"/>
      <c r="G7" s="155"/>
      <c r="H7" s="155"/>
      <c r="I7" s="156"/>
      <c r="J7" s="84"/>
      <c r="K7" s="122"/>
      <c r="L7" s="84"/>
    </row>
    <row r="8" spans="1:12" s="92" customFormat="1" ht="20.25" customHeight="1">
      <c r="B8" s="151"/>
      <c r="C8" s="152"/>
      <c r="D8" s="152"/>
      <c r="E8" s="153"/>
      <c r="F8" s="157"/>
      <c r="G8" s="158"/>
      <c r="H8" s="158"/>
      <c r="I8" s="159"/>
      <c r="J8" s="84"/>
      <c r="K8" s="128"/>
      <c r="L8" s="85"/>
    </row>
    <row r="9" spans="1:12" s="92" customFormat="1" ht="11.25" customHeight="1" thickBot="1">
      <c r="B9" s="160"/>
      <c r="C9" s="161"/>
      <c r="D9" s="161"/>
      <c r="E9" s="161"/>
      <c r="F9" s="161"/>
      <c r="G9" s="161"/>
      <c r="H9" s="161"/>
      <c r="I9" s="162"/>
      <c r="J9" s="123"/>
      <c r="K9" s="122"/>
      <c r="L9" s="84"/>
    </row>
    <row r="10" spans="1:12" s="92" customFormat="1" ht="12" customHeight="1">
      <c r="B10" s="163" t="s">
        <v>4</v>
      </c>
      <c r="C10" s="165" t="s">
        <v>5</v>
      </c>
      <c r="D10" s="167" t="s">
        <v>6</v>
      </c>
      <c r="E10" s="168"/>
      <c r="F10" s="167" t="s">
        <v>7</v>
      </c>
      <c r="G10" s="169"/>
      <c r="H10" s="169"/>
      <c r="I10" s="170"/>
      <c r="K10" s="122"/>
      <c r="L10" s="84"/>
    </row>
    <row r="11" spans="1:12" s="92" customFormat="1" ht="50.25" customHeight="1" thickBot="1">
      <c r="B11" s="164"/>
      <c r="C11" s="166"/>
      <c r="D11" s="1" t="s">
        <v>8</v>
      </c>
      <c r="E11" s="2" t="s">
        <v>9</v>
      </c>
      <c r="F11" s="3" t="s">
        <v>10</v>
      </c>
      <c r="G11" s="4" t="s">
        <v>11</v>
      </c>
      <c r="H11" s="3" t="s">
        <v>12</v>
      </c>
      <c r="I11" s="3" t="s">
        <v>13</v>
      </c>
      <c r="K11" s="122"/>
      <c r="L11" s="84"/>
    </row>
    <row r="12" spans="1:12" s="92" customFormat="1" ht="60" customHeight="1">
      <c r="B12" s="140" t="s">
        <v>14</v>
      </c>
      <c r="C12" s="141"/>
      <c r="D12" s="141"/>
      <c r="E12" s="141"/>
      <c r="F12" s="141"/>
      <c r="G12" s="141"/>
      <c r="H12" s="141"/>
      <c r="I12" s="142"/>
      <c r="J12" s="130"/>
      <c r="K12" s="122"/>
      <c r="L12" s="84"/>
    </row>
    <row r="13" spans="1:12" s="92" customFormat="1" ht="12.75" customHeight="1">
      <c r="B13" s="171" t="s">
        <v>15</v>
      </c>
      <c r="C13" s="172"/>
      <c r="D13" s="172"/>
      <c r="E13" s="172"/>
      <c r="F13" s="172"/>
      <c r="G13" s="172"/>
      <c r="H13" s="172"/>
      <c r="I13" s="173"/>
      <c r="K13" s="122"/>
      <c r="L13" s="84"/>
    </row>
    <row r="14" spans="1:12" s="92" customFormat="1" ht="20.149999999999999" customHeight="1">
      <c r="B14" s="5"/>
      <c r="C14" s="6" t="s">
        <v>16</v>
      </c>
      <c r="D14" s="7"/>
      <c r="E14" s="7"/>
      <c r="F14" s="79"/>
      <c r="G14" s="7"/>
      <c r="H14" s="8">
        <f>SUM(G15:G22)</f>
        <v>0</v>
      </c>
      <c r="I14" s="80" t="e">
        <f>H14/$H$55</f>
        <v>#DIV/0!</v>
      </c>
      <c r="J14" s="131"/>
      <c r="K14" s="130"/>
    </row>
    <row r="15" spans="1:12" s="98" customFormat="1" outlineLevel="1">
      <c r="B15" s="102">
        <v>1</v>
      </c>
      <c r="C15" s="99" t="s">
        <v>84</v>
      </c>
      <c r="D15" s="100" t="s">
        <v>17</v>
      </c>
      <c r="E15" s="104">
        <v>20</v>
      </c>
      <c r="F15" s="134"/>
      <c r="G15" s="96">
        <f>+F15*E15</f>
        <v>0</v>
      </c>
      <c r="H15" s="138"/>
      <c r="I15" s="101" t="e">
        <f t="shared" ref="I15:I22" si="0">G15/$H$55</f>
        <v>#DIV/0!</v>
      </c>
      <c r="J15" s="131"/>
      <c r="K15" s="128"/>
      <c r="L15" s="85"/>
    </row>
    <row r="16" spans="1:12" s="23" customFormat="1" outlineLevel="1">
      <c r="A16" s="98"/>
      <c r="B16" s="102">
        <v>2</v>
      </c>
      <c r="C16" s="91" t="s">
        <v>85</v>
      </c>
      <c r="D16" s="100" t="s">
        <v>17</v>
      </c>
      <c r="E16" s="9">
        <v>4</v>
      </c>
      <c r="F16" s="134"/>
      <c r="G16" s="96">
        <f t="shared" ref="G16:G30" si="1">+F16*E16</f>
        <v>0</v>
      </c>
      <c r="H16" s="138"/>
      <c r="I16" s="101" t="e">
        <f t="shared" si="0"/>
        <v>#DIV/0!</v>
      </c>
      <c r="J16" s="131"/>
      <c r="K16" s="128"/>
      <c r="L16" s="85"/>
    </row>
    <row r="17" spans="1:12" s="23" customFormat="1" ht="25" outlineLevel="1">
      <c r="A17" s="98"/>
      <c r="B17" s="102">
        <v>3</v>
      </c>
      <c r="C17" s="91" t="s">
        <v>87</v>
      </c>
      <c r="D17" s="100" t="s">
        <v>17</v>
      </c>
      <c r="E17" s="9">
        <v>6</v>
      </c>
      <c r="F17" s="134"/>
      <c r="G17" s="96">
        <f t="shared" si="1"/>
        <v>0</v>
      </c>
      <c r="H17" s="138"/>
      <c r="I17" s="101" t="e">
        <f t="shared" si="0"/>
        <v>#DIV/0!</v>
      </c>
      <c r="J17" s="131"/>
      <c r="K17" s="128"/>
      <c r="L17" s="85"/>
    </row>
    <row r="18" spans="1:12" s="23" customFormat="1" ht="25" outlineLevel="1">
      <c r="A18" s="98"/>
      <c r="B18" s="102">
        <v>4</v>
      </c>
      <c r="C18" s="91" t="s">
        <v>86</v>
      </c>
      <c r="D18" s="100" t="s">
        <v>17</v>
      </c>
      <c r="E18" s="9">
        <v>1</v>
      </c>
      <c r="F18" s="134"/>
      <c r="G18" s="96">
        <f t="shared" si="1"/>
        <v>0</v>
      </c>
      <c r="H18" s="138"/>
      <c r="I18" s="101" t="e">
        <f t="shared" si="0"/>
        <v>#DIV/0!</v>
      </c>
      <c r="J18" s="131"/>
      <c r="K18" s="128"/>
      <c r="L18" s="85"/>
    </row>
    <row r="19" spans="1:12" s="23" customFormat="1" ht="25" outlineLevel="1">
      <c r="A19" s="98"/>
      <c r="B19" s="102">
        <v>5</v>
      </c>
      <c r="C19" s="91" t="s">
        <v>88</v>
      </c>
      <c r="D19" s="100" t="s">
        <v>17</v>
      </c>
      <c r="E19" s="9">
        <v>1</v>
      </c>
      <c r="F19" s="134"/>
      <c r="G19" s="96">
        <f t="shared" si="1"/>
        <v>0</v>
      </c>
      <c r="H19" s="138"/>
      <c r="I19" s="101" t="e">
        <f t="shared" si="0"/>
        <v>#DIV/0!</v>
      </c>
      <c r="J19" s="131"/>
      <c r="K19" s="128"/>
      <c r="L19" s="85"/>
    </row>
    <row r="20" spans="1:12" s="23" customFormat="1" ht="25" outlineLevel="1">
      <c r="A20" s="98"/>
      <c r="B20" s="102">
        <v>6</v>
      </c>
      <c r="C20" s="91" t="s">
        <v>89</v>
      </c>
      <c r="D20" s="100" t="s">
        <v>17</v>
      </c>
      <c r="E20" s="9">
        <v>2</v>
      </c>
      <c r="F20" s="134"/>
      <c r="G20" s="96">
        <f t="shared" si="1"/>
        <v>0</v>
      </c>
      <c r="H20" s="138"/>
      <c r="I20" s="101" t="e">
        <f t="shared" si="0"/>
        <v>#DIV/0!</v>
      </c>
      <c r="J20" s="131"/>
      <c r="K20" s="128"/>
      <c r="L20" s="85"/>
    </row>
    <row r="21" spans="1:12" s="23" customFormat="1" ht="25" outlineLevel="1">
      <c r="A21" s="98"/>
      <c r="B21" s="102">
        <v>7</v>
      </c>
      <c r="C21" s="91" t="s">
        <v>90</v>
      </c>
      <c r="D21" s="100" t="s">
        <v>17</v>
      </c>
      <c r="E21" s="9">
        <v>2</v>
      </c>
      <c r="F21" s="134"/>
      <c r="G21" s="96">
        <f t="shared" si="1"/>
        <v>0</v>
      </c>
      <c r="H21" s="138"/>
      <c r="I21" s="101" t="e">
        <f t="shared" si="0"/>
        <v>#DIV/0!</v>
      </c>
      <c r="J21" s="131"/>
      <c r="K21" s="128"/>
      <c r="L21" s="85"/>
    </row>
    <row r="22" spans="1:12" s="23" customFormat="1" ht="25" outlineLevel="1">
      <c r="A22" s="98"/>
      <c r="B22" s="102">
        <v>8</v>
      </c>
      <c r="C22" s="91" t="s">
        <v>91</v>
      </c>
      <c r="D22" s="100" t="s">
        <v>17</v>
      </c>
      <c r="E22" s="9">
        <v>1</v>
      </c>
      <c r="F22" s="134"/>
      <c r="G22" s="96">
        <f t="shared" si="1"/>
        <v>0</v>
      </c>
      <c r="H22" s="138"/>
      <c r="I22" s="101" t="e">
        <f t="shared" si="0"/>
        <v>#DIV/0!</v>
      </c>
      <c r="J22" s="131"/>
      <c r="K22" s="128"/>
      <c r="L22" s="85"/>
    </row>
    <row r="23" spans="1:12" s="92" customFormat="1" ht="19.5" customHeight="1">
      <c r="B23" s="5"/>
      <c r="C23" s="6" t="s">
        <v>18</v>
      </c>
      <c r="D23" s="7"/>
      <c r="E23" s="7"/>
      <c r="F23" s="79"/>
      <c r="G23" s="7"/>
      <c r="H23" s="8">
        <f>SUM(G24:G32)</f>
        <v>0</v>
      </c>
      <c r="I23" s="80" t="e">
        <f>H23/$H$55</f>
        <v>#DIV/0!</v>
      </c>
      <c r="J23" s="131"/>
      <c r="K23" s="128"/>
      <c r="L23" s="84"/>
    </row>
    <row r="24" spans="1:12" s="98" customFormat="1" ht="25" outlineLevel="1">
      <c r="B24" s="103">
        <v>9</v>
      </c>
      <c r="C24" s="99" t="s">
        <v>92</v>
      </c>
      <c r="D24" s="100" t="s">
        <v>17</v>
      </c>
      <c r="E24" s="104">
        <v>2</v>
      </c>
      <c r="F24" s="134"/>
      <c r="G24" s="96">
        <f t="shared" si="1"/>
        <v>0</v>
      </c>
      <c r="H24" s="138"/>
      <c r="I24" s="101" t="e">
        <f t="shared" ref="I24:I32" si="2">G24/$H$55</f>
        <v>#DIV/0!</v>
      </c>
      <c r="J24" s="131"/>
      <c r="K24" s="128"/>
      <c r="L24" s="85"/>
    </row>
    <row r="25" spans="1:12" s="98" customFormat="1" ht="25" outlineLevel="1">
      <c r="B25" s="103">
        <v>10</v>
      </c>
      <c r="C25" s="99" t="s">
        <v>93</v>
      </c>
      <c r="D25" s="100" t="s">
        <v>17</v>
      </c>
      <c r="E25" s="104">
        <v>2</v>
      </c>
      <c r="F25" s="134"/>
      <c r="G25" s="96">
        <f t="shared" si="1"/>
        <v>0</v>
      </c>
      <c r="H25" s="138"/>
      <c r="I25" s="101" t="e">
        <f t="shared" si="2"/>
        <v>#DIV/0!</v>
      </c>
      <c r="J25" s="131"/>
      <c r="K25" s="128"/>
      <c r="L25" s="85"/>
    </row>
    <row r="26" spans="1:12" s="98" customFormat="1" ht="25" outlineLevel="1">
      <c r="B26" s="103">
        <v>11</v>
      </c>
      <c r="C26" s="99" t="s">
        <v>94</v>
      </c>
      <c r="D26" s="100" t="s">
        <v>17</v>
      </c>
      <c r="E26" s="104">
        <v>2</v>
      </c>
      <c r="F26" s="134"/>
      <c r="G26" s="96">
        <f t="shared" si="1"/>
        <v>0</v>
      </c>
      <c r="H26" s="138"/>
      <c r="I26" s="101" t="e">
        <f t="shared" si="2"/>
        <v>#DIV/0!</v>
      </c>
      <c r="J26" s="131"/>
      <c r="K26" s="128"/>
      <c r="L26" s="85"/>
    </row>
    <row r="27" spans="1:12" s="98" customFormat="1" ht="25" outlineLevel="1">
      <c r="B27" s="103">
        <v>12</v>
      </c>
      <c r="C27" s="99" t="s">
        <v>95</v>
      </c>
      <c r="D27" s="100" t="s">
        <v>17</v>
      </c>
      <c r="E27" s="104">
        <v>2</v>
      </c>
      <c r="F27" s="134"/>
      <c r="G27" s="96">
        <f t="shared" si="1"/>
        <v>0</v>
      </c>
      <c r="H27" s="138"/>
      <c r="I27" s="101" t="e">
        <f t="shared" si="2"/>
        <v>#DIV/0!</v>
      </c>
      <c r="J27" s="131"/>
      <c r="K27" s="128"/>
      <c r="L27" s="128"/>
    </row>
    <row r="28" spans="1:12" s="98" customFormat="1" ht="25" outlineLevel="1">
      <c r="B28" s="103">
        <v>13</v>
      </c>
      <c r="C28" s="99" t="s">
        <v>96</v>
      </c>
      <c r="D28" s="100" t="s">
        <v>17</v>
      </c>
      <c r="E28" s="104">
        <v>2</v>
      </c>
      <c r="F28" s="134"/>
      <c r="G28" s="96">
        <f t="shared" si="1"/>
        <v>0</v>
      </c>
      <c r="H28" s="138"/>
      <c r="I28" s="101" t="e">
        <f t="shared" si="2"/>
        <v>#DIV/0!</v>
      </c>
      <c r="J28" s="131"/>
      <c r="K28" s="128"/>
      <c r="L28" s="85"/>
    </row>
    <row r="29" spans="1:12" s="98" customFormat="1" outlineLevel="1">
      <c r="B29" s="103">
        <v>14</v>
      </c>
      <c r="C29" s="99" t="s">
        <v>97</v>
      </c>
      <c r="D29" s="100" t="s">
        <v>17</v>
      </c>
      <c r="E29" s="104">
        <v>1</v>
      </c>
      <c r="F29" s="134"/>
      <c r="G29" s="96">
        <f t="shared" si="1"/>
        <v>0</v>
      </c>
      <c r="H29" s="138"/>
      <c r="I29" s="101" t="e">
        <f t="shared" si="2"/>
        <v>#DIV/0!</v>
      </c>
      <c r="J29" s="131"/>
      <c r="K29" s="128"/>
      <c r="L29" s="85"/>
    </row>
    <row r="30" spans="1:12" s="98" customFormat="1" outlineLevel="1">
      <c r="B30" s="103">
        <v>15</v>
      </c>
      <c r="C30" s="99" t="s">
        <v>98</v>
      </c>
      <c r="D30" s="100" t="s">
        <v>17</v>
      </c>
      <c r="E30" s="104">
        <v>3</v>
      </c>
      <c r="F30" s="134"/>
      <c r="G30" s="96">
        <f t="shared" si="1"/>
        <v>0</v>
      </c>
      <c r="H30" s="138"/>
      <c r="I30" s="101" t="e">
        <f t="shared" si="2"/>
        <v>#DIV/0!</v>
      </c>
      <c r="J30" s="131"/>
      <c r="K30" s="128"/>
      <c r="L30" s="85"/>
    </row>
    <row r="31" spans="1:12" s="98" customFormat="1" outlineLevel="1">
      <c r="B31" s="103">
        <v>16</v>
      </c>
      <c r="C31" s="99" t="s">
        <v>99</v>
      </c>
      <c r="D31" s="100" t="s">
        <v>17</v>
      </c>
      <c r="E31" s="104">
        <v>1</v>
      </c>
      <c r="F31" s="134"/>
      <c r="G31" s="96">
        <f>+F31*E31</f>
        <v>0</v>
      </c>
      <c r="H31" s="138"/>
      <c r="I31" s="101" t="e">
        <f t="shared" si="2"/>
        <v>#DIV/0!</v>
      </c>
      <c r="J31" s="131"/>
      <c r="K31" s="128"/>
      <c r="L31" s="85"/>
    </row>
    <row r="32" spans="1:12" s="98" customFormat="1" outlineLevel="1">
      <c r="B32" s="103">
        <v>17</v>
      </c>
      <c r="C32" s="99" t="s">
        <v>100</v>
      </c>
      <c r="D32" s="100" t="s">
        <v>17</v>
      </c>
      <c r="E32" s="104">
        <v>3</v>
      </c>
      <c r="F32" s="134"/>
      <c r="G32" s="96">
        <f>+F32*E32</f>
        <v>0</v>
      </c>
      <c r="H32" s="138"/>
      <c r="I32" s="101" t="e">
        <f t="shared" si="2"/>
        <v>#DIV/0!</v>
      </c>
      <c r="J32" s="131"/>
      <c r="K32" s="128"/>
      <c r="L32" s="85"/>
    </row>
    <row r="33" spans="1:14" s="92" customFormat="1" ht="20.149999999999999" customHeight="1">
      <c r="B33" s="5"/>
      <c r="C33" s="6" t="s">
        <v>19</v>
      </c>
      <c r="D33" s="7"/>
      <c r="E33" s="7"/>
      <c r="F33" s="79"/>
      <c r="G33" s="7"/>
      <c r="H33" s="8">
        <f>SUM(G34:G37)</f>
        <v>0</v>
      </c>
      <c r="I33" s="80" t="e">
        <f>H33/$H$55</f>
        <v>#DIV/0!</v>
      </c>
      <c r="J33" s="131"/>
      <c r="K33" s="128"/>
      <c r="M33" s="121"/>
      <c r="N33" s="121"/>
    </row>
    <row r="34" spans="1:14" s="23" customFormat="1" ht="25" outlineLevel="1">
      <c r="A34" s="98"/>
      <c r="B34" s="102">
        <v>18</v>
      </c>
      <c r="C34" s="91" t="s">
        <v>101</v>
      </c>
      <c r="D34" s="100" t="s">
        <v>17</v>
      </c>
      <c r="E34" s="9">
        <v>14</v>
      </c>
      <c r="F34" s="134"/>
      <c r="G34" s="96">
        <f t="shared" ref="G34:G37" si="3">E34*F34</f>
        <v>0</v>
      </c>
      <c r="H34" s="138"/>
      <c r="I34" s="101" t="e">
        <f>G34/$H$55</f>
        <v>#DIV/0!</v>
      </c>
      <c r="J34" s="131"/>
      <c r="K34" s="128"/>
      <c r="L34" s="85"/>
    </row>
    <row r="35" spans="1:14" s="23" customFormat="1" ht="25" outlineLevel="1">
      <c r="A35" s="98"/>
      <c r="B35" s="102">
        <v>19</v>
      </c>
      <c r="C35" s="91" t="s">
        <v>102</v>
      </c>
      <c r="D35" s="100" t="s">
        <v>17</v>
      </c>
      <c r="E35" s="9">
        <v>1</v>
      </c>
      <c r="F35" s="134"/>
      <c r="G35" s="96">
        <f t="shared" si="3"/>
        <v>0</v>
      </c>
      <c r="H35" s="138"/>
      <c r="I35" s="101" t="e">
        <f>G35/$H$55</f>
        <v>#DIV/0!</v>
      </c>
      <c r="J35" s="131"/>
      <c r="K35" s="128"/>
      <c r="L35" s="85"/>
    </row>
    <row r="36" spans="1:14" s="23" customFormat="1" ht="25" outlineLevel="1">
      <c r="A36" s="98"/>
      <c r="B36" s="102">
        <v>20</v>
      </c>
      <c r="C36" s="91" t="s">
        <v>103</v>
      </c>
      <c r="D36" s="100" t="s">
        <v>17</v>
      </c>
      <c r="E36" s="9">
        <v>1</v>
      </c>
      <c r="F36" s="134"/>
      <c r="G36" s="96">
        <f t="shared" si="3"/>
        <v>0</v>
      </c>
      <c r="H36" s="138"/>
      <c r="I36" s="101" t="e">
        <f>G36/$H$55</f>
        <v>#DIV/0!</v>
      </c>
      <c r="J36" s="131"/>
      <c r="K36" s="128"/>
      <c r="L36" s="85"/>
    </row>
    <row r="37" spans="1:14" s="98" customFormat="1" ht="25" outlineLevel="1">
      <c r="B37" s="102">
        <v>21</v>
      </c>
      <c r="C37" s="93" t="s">
        <v>104</v>
      </c>
      <c r="D37" s="94" t="s">
        <v>17</v>
      </c>
      <c r="E37" s="95">
        <v>1</v>
      </c>
      <c r="F37" s="136"/>
      <c r="G37" s="105">
        <f t="shared" si="3"/>
        <v>0</v>
      </c>
      <c r="H37" s="138"/>
      <c r="I37" s="97" t="e">
        <f>G37/$H$55</f>
        <v>#DIV/0!</v>
      </c>
      <c r="J37" s="131"/>
      <c r="M37" s="121"/>
      <c r="N37" s="121"/>
    </row>
    <row r="38" spans="1:14" s="92" customFormat="1" ht="20.149999999999999" customHeight="1">
      <c r="B38" s="5"/>
      <c r="C38" s="6" t="s">
        <v>20</v>
      </c>
      <c r="D38" s="7"/>
      <c r="E38" s="7"/>
      <c r="F38" s="79"/>
      <c r="G38" s="7"/>
      <c r="H38" s="8">
        <f>SUM(G39:G46)</f>
        <v>0</v>
      </c>
      <c r="I38" s="80" t="e">
        <f>H38/$H$55</f>
        <v>#DIV/0!</v>
      </c>
      <c r="J38" s="131"/>
      <c r="K38" s="132"/>
      <c r="M38" s="121"/>
      <c r="N38" s="121"/>
    </row>
    <row r="39" spans="1:14" s="23" customFormat="1" outlineLevel="1">
      <c r="A39" s="98"/>
      <c r="B39" s="102">
        <v>22</v>
      </c>
      <c r="C39" s="91" t="s">
        <v>112</v>
      </c>
      <c r="D39" s="100" t="s">
        <v>17</v>
      </c>
      <c r="E39" s="9">
        <v>5</v>
      </c>
      <c r="F39" s="134"/>
      <c r="G39" s="96">
        <f t="shared" ref="G39:G41" si="4">E39*F39</f>
        <v>0</v>
      </c>
      <c r="H39" s="138"/>
      <c r="I39" s="101" t="e">
        <f t="shared" ref="I39:I46" si="5">G39/$H$55</f>
        <v>#DIV/0!</v>
      </c>
      <c r="J39" s="131"/>
      <c r="K39" s="128"/>
      <c r="L39" s="85"/>
    </row>
    <row r="40" spans="1:14" s="23" customFormat="1" outlineLevel="1">
      <c r="A40" s="98"/>
      <c r="B40" s="102">
        <v>23</v>
      </c>
      <c r="C40" s="91" t="s">
        <v>113</v>
      </c>
      <c r="D40" s="100" t="s">
        <v>17</v>
      </c>
      <c r="E40" s="9">
        <v>2</v>
      </c>
      <c r="F40" s="134"/>
      <c r="G40" s="96">
        <f t="shared" si="4"/>
        <v>0</v>
      </c>
      <c r="H40" s="138"/>
      <c r="I40" s="101" t="e">
        <f t="shared" si="5"/>
        <v>#DIV/0!</v>
      </c>
      <c r="J40" s="131"/>
      <c r="K40" s="128"/>
      <c r="L40" s="85"/>
    </row>
    <row r="41" spans="1:14" s="23" customFormat="1" outlineLevel="1">
      <c r="A41" s="98"/>
      <c r="B41" s="102">
        <v>24</v>
      </c>
      <c r="C41" s="91" t="s">
        <v>114</v>
      </c>
      <c r="D41" s="100" t="s">
        <v>17</v>
      </c>
      <c r="E41" s="9">
        <v>2</v>
      </c>
      <c r="F41" s="134"/>
      <c r="G41" s="96">
        <f t="shared" si="4"/>
        <v>0</v>
      </c>
      <c r="H41" s="138"/>
      <c r="I41" s="101" t="e">
        <f t="shared" si="5"/>
        <v>#DIV/0!</v>
      </c>
      <c r="J41" s="131"/>
      <c r="K41" s="128"/>
      <c r="L41" s="85"/>
    </row>
    <row r="42" spans="1:14" s="23" customFormat="1" outlineLevel="1">
      <c r="A42" s="98"/>
      <c r="B42" s="102">
        <v>25</v>
      </c>
      <c r="C42" s="91" t="s">
        <v>115</v>
      </c>
      <c r="D42" s="100" t="s">
        <v>17</v>
      </c>
      <c r="E42" s="9">
        <v>2</v>
      </c>
      <c r="F42" s="134"/>
      <c r="G42" s="96">
        <f>E42*F42</f>
        <v>0</v>
      </c>
      <c r="H42" s="138"/>
      <c r="I42" s="101" t="e">
        <f t="shared" si="5"/>
        <v>#DIV/0!</v>
      </c>
      <c r="J42" s="131"/>
      <c r="K42" s="128"/>
      <c r="L42" s="85"/>
    </row>
    <row r="43" spans="1:14" s="23" customFormat="1" outlineLevel="1">
      <c r="A43" s="98"/>
      <c r="B43" s="102">
        <v>26</v>
      </c>
      <c r="C43" s="91" t="s">
        <v>116</v>
      </c>
      <c r="D43" s="100" t="s">
        <v>17</v>
      </c>
      <c r="E43" s="9">
        <v>2</v>
      </c>
      <c r="F43" s="134"/>
      <c r="G43" s="96">
        <f>E43*F43</f>
        <v>0</v>
      </c>
      <c r="H43" s="138"/>
      <c r="I43" s="101" t="e">
        <f t="shared" si="5"/>
        <v>#DIV/0!</v>
      </c>
      <c r="J43" s="131"/>
      <c r="K43" s="128"/>
      <c r="L43" s="85"/>
    </row>
    <row r="44" spans="1:14" s="23" customFormat="1" outlineLevel="1">
      <c r="A44" s="98"/>
      <c r="B44" s="102">
        <v>27</v>
      </c>
      <c r="C44" s="91" t="s">
        <v>117</v>
      </c>
      <c r="D44" s="100" t="s">
        <v>17</v>
      </c>
      <c r="E44" s="9">
        <v>4</v>
      </c>
      <c r="F44" s="134"/>
      <c r="G44" s="96">
        <f>E44*F44</f>
        <v>0</v>
      </c>
      <c r="H44" s="138"/>
      <c r="I44" s="101" t="e">
        <f t="shared" si="5"/>
        <v>#DIV/0!</v>
      </c>
      <c r="J44" s="131"/>
      <c r="K44" s="128"/>
      <c r="L44" s="85"/>
    </row>
    <row r="45" spans="1:14" s="23" customFormat="1" outlineLevel="1">
      <c r="A45" s="98"/>
      <c r="B45" s="102">
        <v>28</v>
      </c>
      <c r="C45" s="91" t="s">
        <v>118</v>
      </c>
      <c r="D45" s="100" t="s">
        <v>17</v>
      </c>
      <c r="E45" s="9">
        <v>2</v>
      </c>
      <c r="F45" s="134"/>
      <c r="G45" s="96">
        <f>E45*F45</f>
        <v>0</v>
      </c>
      <c r="H45" s="138"/>
      <c r="I45" s="101" t="e">
        <f t="shared" si="5"/>
        <v>#DIV/0!</v>
      </c>
      <c r="J45" s="131"/>
      <c r="K45" s="128"/>
      <c r="L45" s="85"/>
    </row>
    <row r="46" spans="1:14" s="23" customFormat="1" ht="13" outlineLevel="1" thickBot="1">
      <c r="A46" s="98"/>
      <c r="B46" s="102">
        <v>29</v>
      </c>
      <c r="C46" s="91" t="s">
        <v>119</v>
      </c>
      <c r="D46" s="100" t="s">
        <v>17</v>
      </c>
      <c r="E46" s="9">
        <v>3</v>
      </c>
      <c r="F46" s="134"/>
      <c r="G46" s="96">
        <f>E46*F46</f>
        <v>0</v>
      </c>
      <c r="H46" s="138"/>
      <c r="I46" s="101" t="e">
        <f t="shared" si="5"/>
        <v>#DIV/0!</v>
      </c>
      <c r="J46" s="131"/>
      <c r="K46" s="128"/>
      <c r="L46" s="85"/>
    </row>
    <row r="47" spans="1:14" s="92" customFormat="1" ht="20.149999999999999" customHeight="1">
      <c r="B47" s="5"/>
      <c r="C47" s="6" t="s">
        <v>21</v>
      </c>
      <c r="D47" s="7"/>
      <c r="E47" s="7"/>
      <c r="F47" s="79"/>
      <c r="G47" s="7"/>
      <c r="H47" s="8">
        <f>SUM(G48:G54)</f>
        <v>0</v>
      </c>
      <c r="I47" s="80" t="e">
        <f>H47/$H$55</f>
        <v>#DIV/0!</v>
      </c>
      <c r="J47" s="131"/>
      <c r="K47" s="132"/>
      <c r="M47" s="121"/>
      <c r="N47" s="121"/>
    </row>
    <row r="48" spans="1:14" s="23" customFormat="1" ht="25" outlineLevel="1">
      <c r="A48" s="98"/>
      <c r="B48" s="102">
        <v>30</v>
      </c>
      <c r="C48" s="91" t="s">
        <v>108</v>
      </c>
      <c r="D48" s="100" t="s">
        <v>17</v>
      </c>
      <c r="E48" s="9">
        <v>1</v>
      </c>
      <c r="F48" s="134"/>
      <c r="G48" s="96">
        <f t="shared" ref="G48:G51" si="6">E48*F48</f>
        <v>0</v>
      </c>
      <c r="H48" s="138"/>
      <c r="I48" s="101" t="e">
        <f>G48/$H$55</f>
        <v>#DIV/0!</v>
      </c>
      <c r="J48" s="131"/>
      <c r="K48" s="128"/>
      <c r="L48" s="85"/>
    </row>
    <row r="49" spans="1:14" s="23" customFormat="1" ht="25" outlineLevel="1">
      <c r="A49" s="98"/>
      <c r="B49" s="102">
        <v>31</v>
      </c>
      <c r="C49" s="91" t="s">
        <v>109</v>
      </c>
      <c r="D49" s="100" t="s">
        <v>17</v>
      </c>
      <c r="E49" s="9">
        <v>1</v>
      </c>
      <c r="F49" s="134"/>
      <c r="G49" s="96">
        <f t="shared" si="6"/>
        <v>0</v>
      </c>
      <c r="H49" s="138"/>
      <c r="I49" s="101" t="e">
        <f>G49/$H$55</f>
        <v>#DIV/0!</v>
      </c>
      <c r="J49" s="131"/>
      <c r="K49" s="128"/>
      <c r="L49" s="85"/>
    </row>
    <row r="50" spans="1:14" s="23" customFormat="1" ht="25" outlineLevel="1">
      <c r="A50" s="98"/>
      <c r="B50" s="102">
        <v>32</v>
      </c>
      <c r="C50" s="91" t="s">
        <v>110</v>
      </c>
      <c r="D50" s="100" t="s">
        <v>17</v>
      </c>
      <c r="E50" s="9">
        <v>1</v>
      </c>
      <c r="F50" s="134"/>
      <c r="G50" s="96">
        <f t="shared" si="6"/>
        <v>0</v>
      </c>
      <c r="H50" s="138"/>
      <c r="I50" s="101" t="e">
        <f>G50/$H$55</f>
        <v>#DIV/0!</v>
      </c>
      <c r="J50" s="131"/>
      <c r="K50" s="128"/>
      <c r="L50" s="85"/>
    </row>
    <row r="51" spans="1:14" s="23" customFormat="1" ht="25" outlineLevel="1">
      <c r="A51" s="98"/>
      <c r="B51" s="102">
        <v>33</v>
      </c>
      <c r="C51" s="91" t="s">
        <v>111</v>
      </c>
      <c r="D51" s="100" t="s">
        <v>17</v>
      </c>
      <c r="E51" s="9">
        <v>1</v>
      </c>
      <c r="F51" s="134"/>
      <c r="G51" s="105">
        <f t="shared" si="6"/>
        <v>0</v>
      </c>
      <c r="H51" s="138"/>
      <c r="I51" s="97" t="e">
        <f>G51/$H$55</f>
        <v>#DIV/0!</v>
      </c>
      <c r="J51" s="131"/>
      <c r="K51" s="128"/>
      <c r="L51" s="85"/>
    </row>
    <row r="52" spans="1:14" s="23" customFormat="1" outlineLevel="1">
      <c r="A52" s="98"/>
      <c r="B52" s="102">
        <v>34</v>
      </c>
      <c r="C52" s="139" t="s">
        <v>105</v>
      </c>
      <c r="D52" s="94" t="s">
        <v>17</v>
      </c>
      <c r="E52" s="137">
        <v>5</v>
      </c>
      <c r="F52" s="134"/>
      <c r="G52" s="105">
        <f>E52*F52</f>
        <v>0</v>
      </c>
      <c r="H52" s="138"/>
      <c r="I52" s="97" t="e">
        <f t="shared" ref="I52:I53" si="7">G52/$H$55</f>
        <v>#DIV/0!</v>
      </c>
      <c r="J52" s="131"/>
      <c r="K52" s="128"/>
      <c r="L52" s="85"/>
    </row>
    <row r="53" spans="1:14" s="23" customFormat="1" outlineLevel="1">
      <c r="A53" s="98"/>
      <c r="B53" s="102">
        <v>35</v>
      </c>
      <c r="C53" s="139" t="s">
        <v>106</v>
      </c>
      <c r="D53" s="94" t="s">
        <v>17</v>
      </c>
      <c r="E53" s="137">
        <v>3</v>
      </c>
      <c r="F53" s="134"/>
      <c r="G53" s="105">
        <f>E53*F53</f>
        <v>0</v>
      </c>
      <c r="H53" s="138"/>
      <c r="I53" s="97" t="e">
        <f t="shared" si="7"/>
        <v>#DIV/0!</v>
      </c>
      <c r="J53" s="131"/>
      <c r="K53" s="128"/>
      <c r="L53" s="85"/>
    </row>
    <row r="54" spans="1:14" s="98" customFormat="1" outlineLevel="1">
      <c r="B54" s="102">
        <v>36</v>
      </c>
      <c r="C54" s="93" t="s">
        <v>107</v>
      </c>
      <c r="D54" s="94" t="s">
        <v>17</v>
      </c>
      <c r="E54" s="95">
        <v>11</v>
      </c>
      <c r="F54" s="136"/>
      <c r="G54" s="105">
        <f>E54*F54</f>
        <v>0</v>
      </c>
      <c r="H54" s="138"/>
      <c r="I54" s="97" t="e">
        <f>G54/$H$55</f>
        <v>#DIV/0!</v>
      </c>
      <c r="J54" s="131"/>
      <c r="M54" s="121"/>
      <c r="N54" s="121"/>
    </row>
    <row r="55" spans="1:14" s="92" customFormat="1" ht="17.25" customHeight="1" outlineLevel="1" collapsed="1">
      <c r="B55" s="117" t="s">
        <v>22</v>
      </c>
      <c r="C55" s="135"/>
      <c r="D55" s="118"/>
      <c r="E55" s="118"/>
      <c r="F55" s="119"/>
      <c r="G55" s="120"/>
      <c r="H55" s="8">
        <f>SUM(G14:G55)</f>
        <v>0</v>
      </c>
      <c r="I55" s="80" t="e">
        <f>H55/$H$55</f>
        <v>#DIV/0!</v>
      </c>
      <c r="J55" s="125"/>
      <c r="K55" s="128"/>
      <c r="L55" s="85"/>
      <c r="M55" s="98"/>
    </row>
    <row r="56" spans="1:14" s="92" customFormat="1" outlineLevel="1">
      <c r="B56" s="109"/>
      <c r="C56" s="110"/>
      <c r="D56" s="111"/>
      <c r="E56" s="111"/>
      <c r="F56" s="112"/>
      <c r="G56" s="112"/>
      <c r="H56" s="111"/>
      <c r="I56" s="107"/>
      <c r="J56" s="123"/>
      <c r="K56" s="122"/>
      <c r="L56" s="84"/>
    </row>
    <row r="57" spans="1:14" s="92" customFormat="1" ht="15" customHeight="1" outlineLevel="1" thickBot="1">
      <c r="B57" s="106"/>
      <c r="C57" s="113"/>
      <c r="D57" s="106"/>
      <c r="E57" s="106"/>
      <c r="F57" s="106"/>
      <c r="G57" s="106"/>
      <c r="H57" s="106"/>
      <c r="I57" s="108"/>
      <c r="J57" s="123"/>
      <c r="K57" s="122"/>
      <c r="L57" s="84"/>
    </row>
    <row r="58" spans="1:14" s="92" customFormat="1" ht="34.4" customHeight="1" outlineLevel="1" thickBot="1">
      <c r="B58" s="143" t="s">
        <v>23</v>
      </c>
      <c r="C58" s="144"/>
      <c r="D58" s="144"/>
      <c r="E58" s="144"/>
      <c r="F58" s="145"/>
      <c r="G58" s="146">
        <f>+H55</f>
        <v>0</v>
      </c>
      <c r="H58" s="147"/>
      <c r="I58" s="108"/>
      <c r="J58" s="123"/>
      <c r="K58" s="133"/>
      <c r="L58" s="84"/>
    </row>
    <row r="59" spans="1:14" s="206" customFormat="1" ht="27.5" customHeight="1" outlineLevel="1">
      <c r="B59" s="207"/>
      <c r="C59" s="208" t="s">
        <v>120</v>
      </c>
      <c r="D59" s="207"/>
      <c r="E59" s="207"/>
      <c r="F59" s="209"/>
      <c r="G59" s="209"/>
      <c r="H59" s="207"/>
      <c r="I59" s="209"/>
      <c r="J59" s="210"/>
      <c r="K59" s="211"/>
      <c r="L59" s="212"/>
    </row>
    <row r="60" spans="1:14" s="213" customFormat="1" ht="24.5" customHeight="1">
      <c r="B60" s="214"/>
      <c r="C60" s="215" t="s">
        <v>121</v>
      </c>
      <c r="D60" s="216"/>
      <c r="E60" s="214"/>
      <c r="F60" s="214"/>
      <c r="G60" s="214"/>
      <c r="H60" s="214"/>
      <c r="I60" s="216"/>
      <c r="J60" s="217"/>
      <c r="K60" s="218"/>
      <c r="L60" s="219"/>
    </row>
    <row r="61" spans="1:14" s="213" customFormat="1">
      <c r="B61" s="214"/>
      <c r="C61" s="215"/>
      <c r="D61" s="216"/>
      <c r="E61" s="214"/>
      <c r="F61" s="214"/>
      <c r="G61" s="214"/>
      <c r="H61" s="214"/>
      <c r="I61" s="216"/>
      <c r="J61" s="217"/>
      <c r="K61" s="218"/>
      <c r="L61" s="219"/>
    </row>
    <row r="62" spans="1:14" s="213" customFormat="1" ht="26.5" customHeight="1">
      <c r="B62" s="214"/>
      <c r="C62" s="215" t="s">
        <v>122</v>
      </c>
      <c r="D62" s="216"/>
      <c r="E62" s="214"/>
      <c r="F62" s="214"/>
      <c r="G62" s="214"/>
      <c r="H62" s="214"/>
      <c r="I62" s="216"/>
      <c r="J62" s="217"/>
      <c r="K62" s="218"/>
      <c r="L62" s="219"/>
    </row>
    <row r="63" spans="1:14" s="213" customFormat="1" ht="21.5" customHeight="1">
      <c r="B63" s="214"/>
      <c r="C63" s="215" t="s">
        <v>123</v>
      </c>
      <c r="D63" s="216"/>
      <c r="E63" s="214"/>
      <c r="F63" s="214"/>
      <c r="G63" s="214"/>
      <c r="H63" s="214"/>
      <c r="I63" s="216"/>
      <c r="J63" s="217"/>
      <c r="K63" s="218"/>
      <c r="L63" s="219"/>
    </row>
    <row r="64" spans="1:14" ht="44" customHeight="1">
      <c r="C64" s="98" t="s">
        <v>124</v>
      </c>
    </row>
  </sheetData>
  <mergeCells count="17">
    <mergeCell ref="B6:I6"/>
    <mergeCell ref="B1:I1"/>
    <mergeCell ref="B3:I3"/>
    <mergeCell ref="B4:E4"/>
    <mergeCell ref="F4:I5"/>
    <mergeCell ref="B5:E5"/>
    <mergeCell ref="B12:I12"/>
    <mergeCell ref="B58:F58"/>
    <mergeCell ref="G58:H58"/>
    <mergeCell ref="B7:E8"/>
    <mergeCell ref="F7:I8"/>
    <mergeCell ref="B9:I9"/>
    <mergeCell ref="B10:B11"/>
    <mergeCell ref="C10:C11"/>
    <mergeCell ref="D10:E10"/>
    <mergeCell ref="F10:I10"/>
    <mergeCell ref="B13:I13"/>
  </mergeCells>
  <phoneticPr fontId="41" type="noConversion"/>
  <dataValidations count="2">
    <dataValidation type="list" allowBlank="1" showInputMessage="1" showErrorMessage="1" sqref="D1:D2 D4:D11 D55:D1048576">
      <formula1>#REF!</formula1>
    </dataValidation>
    <dataValidation type="list" allowBlank="1" showInputMessage="1" showErrorMessage="1" sqref="D14:D54">
      <formula1>$M$3:$M$8</formula1>
    </dataValidation>
  </dataValidations>
  <pageMargins left="0.25" right="0.25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5"/>
  <sheetViews>
    <sheetView topLeftCell="A25" workbookViewId="0">
      <selection activeCell="F25" sqref="F25"/>
    </sheetView>
  </sheetViews>
  <sheetFormatPr baseColWidth="10" defaultColWidth="9.1796875" defaultRowHeight="12.5"/>
  <cols>
    <col min="3" max="3" width="14.1796875" customWidth="1"/>
    <col min="4" max="4" width="13.81640625" bestFit="1" customWidth="1"/>
    <col min="5" max="5" width="11.54296875" customWidth="1"/>
    <col min="6" max="6" width="11" customWidth="1"/>
    <col min="7" max="7" width="12.453125" customWidth="1"/>
    <col min="8" max="8" width="11.54296875" customWidth="1"/>
    <col min="9" max="9" width="13.453125" customWidth="1"/>
  </cols>
  <sheetData>
    <row r="1" spans="2:11" ht="13" thickBot="1"/>
    <row r="2" spans="2:11" ht="13" thickBot="1">
      <c r="B2" s="70" t="s">
        <v>24</v>
      </c>
      <c r="C2" s="69"/>
      <c r="D2" s="69"/>
      <c r="E2" s="69"/>
      <c r="F2" s="69"/>
      <c r="G2" s="69"/>
      <c r="H2" s="69"/>
      <c r="I2" s="69"/>
      <c r="J2" s="69"/>
      <c r="K2" s="68"/>
    </row>
    <row r="3" spans="2:11" ht="13" thickBot="1">
      <c r="B3" s="66"/>
      <c r="C3" s="65" t="s">
        <v>25</v>
      </c>
      <c r="D3" s="64"/>
      <c r="E3" s="74"/>
      <c r="F3" s="74"/>
      <c r="G3" s="74"/>
      <c r="H3" s="74"/>
      <c r="I3" s="188" t="s">
        <v>26</v>
      </c>
      <c r="J3" s="190"/>
      <c r="K3" s="77"/>
    </row>
    <row r="4" spans="2:11" ht="13" thickBot="1">
      <c r="B4" s="66"/>
      <c r="C4" s="65" t="s">
        <v>27</v>
      </c>
      <c r="D4" s="64"/>
      <c r="E4" s="74"/>
      <c r="F4" s="74"/>
      <c r="G4" s="74"/>
      <c r="H4" s="74"/>
      <c r="I4" s="189"/>
      <c r="J4" s="191"/>
      <c r="K4" s="77"/>
    </row>
    <row r="5" spans="2:11" ht="13" thickBot="1">
      <c r="B5" s="66"/>
      <c r="C5" s="74"/>
      <c r="D5" s="74"/>
      <c r="E5" s="74"/>
      <c r="F5" s="74"/>
      <c r="G5" s="74"/>
      <c r="H5" s="74"/>
      <c r="I5" s="74"/>
      <c r="J5" s="74"/>
      <c r="K5" s="77"/>
    </row>
    <row r="6" spans="2:11" ht="23.5" thickBot="1">
      <c r="B6" s="63"/>
      <c r="C6" s="76" t="s">
        <v>28</v>
      </c>
      <c r="D6" s="62" t="s">
        <v>29</v>
      </c>
      <c r="E6" s="75" t="s">
        <v>30</v>
      </c>
      <c r="F6" s="62" t="s">
        <v>31</v>
      </c>
      <c r="G6" s="75" t="s">
        <v>32</v>
      </c>
      <c r="H6" s="62" t="s">
        <v>33</v>
      </c>
      <c r="I6" s="61" t="s">
        <v>34</v>
      </c>
      <c r="J6" s="61" t="s">
        <v>35</v>
      </c>
      <c r="K6" s="10"/>
    </row>
    <row r="7" spans="2:11" ht="13" thickBot="1">
      <c r="B7" s="66"/>
      <c r="C7" s="74"/>
      <c r="D7" s="74"/>
      <c r="E7" s="74"/>
      <c r="F7" s="74"/>
      <c r="G7" s="60"/>
      <c r="H7" s="74"/>
      <c r="I7" s="74"/>
      <c r="J7" s="74"/>
      <c r="K7" s="77"/>
    </row>
    <row r="8" spans="2:11" ht="13.5" thickBot="1">
      <c r="B8" s="66"/>
      <c r="C8" s="59" t="s">
        <v>36</v>
      </c>
      <c r="D8" s="58" t="s">
        <v>37</v>
      </c>
      <c r="E8" s="41"/>
      <c r="F8" s="55" t="s">
        <v>38</v>
      </c>
      <c r="G8" s="55" t="s">
        <v>38</v>
      </c>
      <c r="H8" s="55" t="s">
        <v>39</v>
      </c>
      <c r="I8" s="57" t="s">
        <v>40</v>
      </c>
      <c r="J8" s="43"/>
      <c r="K8" s="77"/>
    </row>
    <row r="9" spans="2:11" ht="13" thickBot="1">
      <c r="B9" s="66"/>
      <c r="C9" s="74"/>
      <c r="D9" s="72"/>
      <c r="E9" s="74"/>
      <c r="F9" s="74"/>
      <c r="G9" s="74"/>
      <c r="H9" s="74"/>
      <c r="I9" s="74"/>
      <c r="J9" s="74"/>
      <c r="K9" s="77"/>
    </row>
    <row r="10" spans="2:11">
      <c r="B10" s="66"/>
      <c r="C10" s="71"/>
      <c r="D10" s="67"/>
      <c r="E10" s="56"/>
      <c r="F10" s="56"/>
      <c r="G10" s="56"/>
      <c r="H10" s="56"/>
      <c r="I10" s="54"/>
      <c r="J10" s="74"/>
      <c r="K10" s="77"/>
    </row>
    <row r="11" spans="2:11">
      <c r="B11" s="66"/>
      <c r="C11" s="52"/>
      <c r="D11" s="51"/>
      <c r="E11" s="50"/>
      <c r="F11" s="50"/>
      <c r="G11" s="50"/>
      <c r="H11" s="50"/>
      <c r="I11" s="48"/>
      <c r="J11" s="74"/>
      <c r="K11" s="77"/>
    </row>
    <row r="12" spans="2:11">
      <c r="B12" s="66"/>
      <c r="C12" s="52"/>
      <c r="D12" s="51"/>
      <c r="E12" s="50"/>
      <c r="F12" s="50"/>
      <c r="G12" s="50"/>
      <c r="H12" s="50"/>
      <c r="I12" s="48"/>
      <c r="J12" s="74"/>
      <c r="K12" s="77"/>
    </row>
    <row r="13" spans="2:11" ht="13" thickBot="1">
      <c r="B13" s="66"/>
      <c r="C13" s="46"/>
      <c r="D13" s="44"/>
      <c r="E13" s="73"/>
      <c r="F13" s="73"/>
      <c r="G13" s="73"/>
      <c r="H13" s="73"/>
      <c r="I13" s="39"/>
      <c r="J13" s="74"/>
      <c r="K13" s="77"/>
    </row>
    <row r="14" spans="2:11" ht="13" thickBot="1">
      <c r="B14" s="66"/>
      <c r="C14" s="74"/>
      <c r="D14" s="72"/>
      <c r="E14" s="74"/>
      <c r="F14" s="74"/>
      <c r="G14" s="60"/>
      <c r="H14" s="74"/>
      <c r="I14" s="74"/>
      <c r="J14" s="74"/>
      <c r="K14" s="77"/>
    </row>
    <row r="15" spans="2:11" ht="13.5" thickBot="1">
      <c r="B15" s="66"/>
      <c r="C15" s="59" t="s">
        <v>41</v>
      </c>
      <c r="D15" s="42" t="s">
        <v>42</v>
      </c>
      <c r="E15" s="40"/>
      <c r="F15" s="55" t="s">
        <v>43</v>
      </c>
      <c r="G15" s="55" t="s">
        <v>44</v>
      </c>
      <c r="H15" s="55" t="s">
        <v>45</v>
      </c>
      <c r="I15" s="57" t="s">
        <v>40</v>
      </c>
      <c r="J15" s="38"/>
      <c r="K15" s="77"/>
    </row>
    <row r="16" spans="2:11" ht="13" thickBot="1">
      <c r="B16" s="66"/>
      <c r="C16" s="74"/>
      <c r="D16" s="74"/>
      <c r="E16" s="74"/>
      <c r="F16" s="74"/>
      <c r="G16" s="74"/>
      <c r="H16" s="74"/>
      <c r="I16" s="74"/>
      <c r="J16" s="74"/>
      <c r="K16" s="77"/>
    </row>
    <row r="17" spans="2:11">
      <c r="B17" s="66"/>
      <c r="C17" s="71"/>
      <c r="D17" s="37"/>
      <c r="E17" s="37"/>
      <c r="F17" s="56"/>
      <c r="G17" s="56"/>
      <c r="H17" s="56"/>
      <c r="I17" s="54"/>
      <c r="J17" s="74"/>
      <c r="K17" s="77"/>
    </row>
    <row r="18" spans="2:11">
      <c r="B18" s="66"/>
      <c r="C18" s="52"/>
      <c r="D18" s="50"/>
      <c r="E18" s="50"/>
      <c r="F18" s="50"/>
      <c r="G18" s="50"/>
      <c r="H18" s="50"/>
      <c r="I18" s="48"/>
      <c r="J18" s="74"/>
      <c r="K18" s="77"/>
    </row>
    <row r="19" spans="2:11">
      <c r="B19" s="66"/>
      <c r="C19" s="52"/>
      <c r="D19" s="50"/>
      <c r="E19" s="50"/>
      <c r="F19" s="50"/>
      <c r="G19" s="50"/>
      <c r="H19" s="50"/>
      <c r="I19" s="48"/>
      <c r="J19" s="74"/>
      <c r="K19" s="77"/>
    </row>
    <row r="20" spans="2:11" ht="13" thickBot="1">
      <c r="B20" s="66"/>
      <c r="C20" s="46"/>
      <c r="D20" s="73"/>
      <c r="E20" s="73"/>
      <c r="F20" s="73"/>
      <c r="G20" s="73"/>
      <c r="H20" s="73"/>
      <c r="I20" s="39"/>
      <c r="J20" s="74"/>
      <c r="K20" s="77"/>
    </row>
    <row r="21" spans="2:11" ht="13" thickBot="1">
      <c r="B21" s="66"/>
      <c r="C21" s="74"/>
      <c r="D21" s="74"/>
      <c r="E21" s="74"/>
      <c r="F21" s="74"/>
      <c r="G21" s="74"/>
      <c r="H21" s="74"/>
      <c r="I21" s="74"/>
      <c r="J21" s="74"/>
      <c r="K21" s="77"/>
    </row>
    <row r="22" spans="2:11" ht="13.5" thickBot="1">
      <c r="B22" s="66"/>
      <c r="C22" s="59" t="s">
        <v>46</v>
      </c>
      <c r="D22" s="42" t="s">
        <v>47</v>
      </c>
      <c r="E22" s="40"/>
      <c r="F22" s="55" t="s">
        <v>48</v>
      </c>
      <c r="G22" s="55" t="s">
        <v>49</v>
      </c>
      <c r="H22" s="55" t="s">
        <v>50</v>
      </c>
      <c r="I22" s="57" t="s">
        <v>40</v>
      </c>
      <c r="J22" s="38"/>
      <c r="K22" s="77"/>
    </row>
    <row r="23" spans="2:11" ht="13" thickBot="1">
      <c r="B23" s="66"/>
      <c r="C23" s="74"/>
      <c r="D23" s="74"/>
      <c r="E23" s="74"/>
      <c r="F23" s="74"/>
      <c r="G23" s="74"/>
      <c r="H23" s="74"/>
      <c r="I23" s="74"/>
      <c r="J23" s="74"/>
      <c r="K23" s="77"/>
    </row>
    <row r="24" spans="2:11">
      <c r="B24" s="66"/>
      <c r="C24" s="71"/>
      <c r="D24" s="56"/>
      <c r="E24" s="56"/>
      <c r="F24" s="56"/>
      <c r="G24" s="56"/>
      <c r="H24" s="56"/>
      <c r="I24" s="54"/>
      <c r="J24" s="74"/>
      <c r="K24" s="77"/>
    </row>
    <row r="25" spans="2:11">
      <c r="B25" s="66"/>
      <c r="C25" s="52"/>
      <c r="D25" s="50"/>
      <c r="E25" s="50"/>
      <c r="F25" s="50"/>
      <c r="G25" s="50"/>
      <c r="H25" s="50"/>
      <c r="I25" s="48"/>
      <c r="J25" s="74"/>
      <c r="K25" s="77"/>
    </row>
    <row r="26" spans="2:11">
      <c r="B26" s="66"/>
      <c r="C26" s="52"/>
      <c r="D26" s="50"/>
      <c r="E26" s="50"/>
      <c r="F26" s="50">
        <f>11790*$K$11</f>
        <v>0</v>
      </c>
      <c r="G26" s="50"/>
      <c r="H26" s="50"/>
      <c r="I26" s="48"/>
      <c r="J26" s="74"/>
      <c r="K26" s="77"/>
    </row>
    <row r="27" spans="2:11" ht="13" thickBot="1">
      <c r="B27" s="66"/>
      <c r="C27" s="46"/>
      <c r="D27" s="73"/>
      <c r="E27" s="73"/>
      <c r="F27" s="73"/>
      <c r="G27" s="73"/>
      <c r="H27" s="73"/>
      <c r="I27" s="39"/>
      <c r="J27" s="74"/>
      <c r="K27" s="77"/>
    </row>
    <row r="28" spans="2:11">
      <c r="B28" s="66"/>
      <c r="C28" s="74"/>
      <c r="D28" s="74"/>
      <c r="E28" s="74"/>
      <c r="F28" s="74"/>
      <c r="G28" s="74"/>
      <c r="H28" s="74"/>
      <c r="I28" s="74"/>
      <c r="J28" s="74"/>
      <c r="K28" s="77"/>
    </row>
    <row r="29" spans="2:11" ht="13" thickBot="1">
      <c r="B29" s="66"/>
      <c r="C29" s="74"/>
      <c r="D29" s="74"/>
      <c r="E29" s="74"/>
      <c r="F29" s="74"/>
      <c r="G29" s="74"/>
      <c r="H29" s="74"/>
      <c r="I29" s="74"/>
      <c r="J29" s="74"/>
      <c r="K29" s="77"/>
    </row>
    <row r="30" spans="2:11" ht="13" thickBot="1">
      <c r="B30" s="66"/>
      <c r="C30" s="74"/>
      <c r="D30" s="74"/>
      <c r="E30" s="74"/>
      <c r="F30" s="74"/>
      <c r="G30" s="74"/>
      <c r="H30" s="192" t="s">
        <v>51</v>
      </c>
      <c r="I30" s="193"/>
      <c r="J30" s="53"/>
      <c r="K30" s="77"/>
    </row>
    <row r="31" spans="2:11" ht="13" thickBot="1">
      <c r="B31" s="66"/>
      <c r="C31" s="74"/>
      <c r="D31" s="74"/>
      <c r="E31" s="74"/>
      <c r="F31" s="74"/>
      <c r="G31" s="74"/>
      <c r="H31" s="74"/>
      <c r="I31" s="74"/>
      <c r="J31" s="74"/>
      <c r="K31" s="77"/>
    </row>
    <row r="32" spans="2:11" ht="13" thickBot="1">
      <c r="B32" s="66"/>
      <c r="C32" s="74"/>
      <c r="D32" s="74"/>
      <c r="E32" s="74"/>
      <c r="F32" s="74"/>
      <c r="G32" s="74"/>
      <c r="H32" s="194" t="s">
        <v>52</v>
      </c>
      <c r="I32" s="195"/>
      <c r="J32" s="43"/>
      <c r="K32" s="77"/>
    </row>
    <row r="33" spans="2:11" ht="13" thickBot="1">
      <c r="B33" s="66"/>
      <c r="C33" s="74"/>
      <c r="D33" s="74"/>
      <c r="E33" s="74"/>
      <c r="F33" s="74">
        <f>F26</f>
        <v>0</v>
      </c>
      <c r="G33" s="74"/>
      <c r="H33" s="74"/>
      <c r="I33" s="74"/>
      <c r="J33" s="74"/>
      <c r="K33" s="77"/>
    </row>
    <row r="34" spans="2:11" ht="13" thickBot="1">
      <c r="B34" s="66"/>
      <c r="C34" s="74"/>
      <c r="D34" s="74"/>
      <c r="E34" s="74"/>
      <c r="F34" s="74"/>
      <c r="G34" s="74"/>
      <c r="H34" s="192" t="s">
        <v>53</v>
      </c>
      <c r="I34" s="193"/>
      <c r="J34" s="53"/>
      <c r="K34" s="77"/>
    </row>
    <row r="35" spans="2:11" ht="13" thickBot="1">
      <c r="B35" s="49"/>
      <c r="C35" s="47"/>
      <c r="D35" s="47"/>
      <c r="E35" s="47"/>
      <c r="F35" s="47"/>
      <c r="G35" s="47"/>
      <c r="H35" s="47"/>
      <c r="I35" s="47"/>
      <c r="J35" s="47"/>
      <c r="K35" s="45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J15"/>
  <sheetViews>
    <sheetView workbookViewId="0">
      <selection activeCell="C18" sqref="C18"/>
    </sheetView>
  </sheetViews>
  <sheetFormatPr baseColWidth="10" defaultColWidth="9.1796875" defaultRowHeight="12.5"/>
  <cols>
    <col min="4" max="4" width="16.54296875" customWidth="1"/>
    <col min="9" max="9" width="14.81640625" customWidth="1"/>
  </cols>
  <sheetData>
    <row r="1" spans="2:10" ht="13" thickBot="1"/>
    <row r="2" spans="2:10" ht="13" thickBot="1">
      <c r="B2" s="36"/>
      <c r="C2" s="35"/>
      <c r="D2" s="33"/>
      <c r="E2" s="33"/>
      <c r="F2" s="33"/>
      <c r="G2" s="33"/>
      <c r="H2" s="33"/>
      <c r="I2" s="33"/>
      <c r="J2" s="31"/>
    </row>
    <row r="3" spans="2:10" ht="16" thickBot="1">
      <c r="B3" s="29"/>
      <c r="C3" s="202" t="s">
        <v>54</v>
      </c>
      <c r="D3" s="203"/>
      <c r="E3" s="203"/>
      <c r="F3" s="203"/>
      <c r="G3" s="203"/>
      <c r="H3" s="203"/>
      <c r="I3" s="203"/>
      <c r="J3" s="34"/>
    </row>
    <row r="4" spans="2:10" ht="13" thickBot="1">
      <c r="B4" s="32"/>
      <c r="C4" s="35"/>
      <c r="D4" s="33"/>
      <c r="E4" s="33"/>
      <c r="F4" s="33"/>
      <c r="G4" s="33"/>
      <c r="H4" s="33"/>
      <c r="I4" s="33"/>
      <c r="J4" s="30"/>
    </row>
    <row r="5" spans="2:10" ht="13.5" thickBot="1">
      <c r="B5" s="32"/>
      <c r="C5" s="28" t="s">
        <v>36</v>
      </c>
      <c r="D5" s="196" t="s">
        <v>51</v>
      </c>
      <c r="E5" s="197"/>
      <c r="F5" s="197"/>
      <c r="G5" s="197"/>
      <c r="H5" s="198"/>
      <c r="I5" s="26">
        <v>1</v>
      </c>
      <c r="J5" s="30"/>
    </row>
    <row r="6" spans="2:10" ht="25.5" thickBot="1">
      <c r="B6" s="32"/>
      <c r="C6" s="25" t="s">
        <v>55</v>
      </c>
      <c r="D6" s="23" t="s">
        <v>56</v>
      </c>
      <c r="E6" s="21" t="s">
        <v>57</v>
      </c>
      <c r="F6" s="27" t="s">
        <v>58</v>
      </c>
      <c r="G6" s="204"/>
      <c r="H6" s="205"/>
      <c r="I6" s="24" t="s">
        <v>59</v>
      </c>
      <c r="J6" s="30"/>
    </row>
    <row r="7" spans="2:10" ht="13.5" thickBot="1">
      <c r="B7" s="32"/>
      <c r="C7" s="28" t="s">
        <v>41</v>
      </c>
      <c r="D7" s="196" t="s">
        <v>60</v>
      </c>
      <c r="E7" s="197"/>
      <c r="F7" s="197"/>
      <c r="G7" s="197"/>
      <c r="H7" s="198"/>
      <c r="I7" s="22" t="s">
        <v>61</v>
      </c>
      <c r="J7" s="30"/>
    </row>
    <row r="8" spans="2:10" ht="25">
      <c r="B8" s="32"/>
      <c r="C8" s="25" t="s">
        <v>62</v>
      </c>
      <c r="D8" s="20" t="s">
        <v>63</v>
      </c>
      <c r="E8" s="21" t="s">
        <v>57</v>
      </c>
      <c r="F8" s="27" t="s">
        <v>64</v>
      </c>
      <c r="G8" s="204"/>
      <c r="H8" s="205"/>
      <c r="I8" s="24" t="s">
        <v>65</v>
      </c>
      <c r="J8" s="30"/>
    </row>
    <row r="9" spans="2:10" ht="13.5" thickBot="1">
      <c r="B9" s="32"/>
      <c r="C9" s="25" t="s">
        <v>66</v>
      </c>
      <c r="D9" s="23" t="s">
        <v>67</v>
      </c>
      <c r="E9" s="19" t="s">
        <v>57</v>
      </c>
      <c r="F9" s="18" t="s">
        <v>68</v>
      </c>
      <c r="G9" s="199"/>
      <c r="H9" s="199"/>
      <c r="I9" s="24" t="s">
        <v>69</v>
      </c>
      <c r="J9" s="30"/>
    </row>
    <row r="10" spans="2:10" ht="13.5" thickBot="1">
      <c r="B10" s="32"/>
      <c r="C10" s="28" t="s">
        <v>70</v>
      </c>
      <c r="D10" s="196" t="s">
        <v>71</v>
      </c>
      <c r="E10" s="197"/>
      <c r="F10" s="197"/>
      <c r="G10" s="197"/>
      <c r="H10" s="198"/>
      <c r="I10" s="22" t="s">
        <v>72</v>
      </c>
      <c r="J10" s="30"/>
    </row>
    <row r="11" spans="2:10" ht="38" thickBot="1">
      <c r="B11" s="32"/>
      <c r="C11" s="25" t="s">
        <v>73</v>
      </c>
      <c r="D11" s="23" t="s">
        <v>74</v>
      </c>
      <c r="E11" s="19" t="s">
        <v>57</v>
      </c>
      <c r="F11" s="18" t="s">
        <v>75</v>
      </c>
      <c r="G11" s="199"/>
      <c r="H11" s="199"/>
      <c r="I11" s="24" t="s">
        <v>76</v>
      </c>
      <c r="J11" s="30"/>
    </row>
    <row r="12" spans="2:10" ht="13.5" thickBot="1">
      <c r="B12" s="32"/>
      <c r="C12" s="28" t="s">
        <v>46</v>
      </c>
      <c r="D12" s="196" t="s">
        <v>77</v>
      </c>
      <c r="E12" s="197"/>
      <c r="F12" s="197"/>
      <c r="G12" s="197"/>
      <c r="H12" s="198"/>
      <c r="I12" s="22" t="s">
        <v>78</v>
      </c>
      <c r="J12" s="30"/>
    </row>
    <row r="13" spans="2:10" ht="13.5" thickBot="1">
      <c r="B13" s="32"/>
      <c r="C13" s="19"/>
      <c r="D13" s="16"/>
      <c r="E13" s="14"/>
      <c r="F13" s="14"/>
      <c r="G13" s="14"/>
      <c r="H13" s="14"/>
      <c r="I13" s="12"/>
      <c r="J13" s="30"/>
    </row>
    <row r="14" spans="2:10" ht="13.5" thickBot="1">
      <c r="B14" s="32"/>
      <c r="C14" s="196" t="s">
        <v>79</v>
      </c>
      <c r="D14" s="200"/>
      <c r="E14" s="200"/>
      <c r="F14" s="200"/>
      <c r="G14" s="200"/>
      <c r="H14" s="201"/>
      <c r="I14" s="17" t="s">
        <v>80</v>
      </c>
      <c r="J14" s="30"/>
    </row>
    <row r="15" spans="2:10" ht="13" thickBot="1">
      <c r="B15" s="15"/>
      <c r="C15" s="13"/>
      <c r="D15" s="11"/>
      <c r="E15" s="11"/>
      <c r="F15" s="11"/>
      <c r="G15" s="11"/>
      <c r="H15" s="11"/>
      <c r="I15" s="11"/>
      <c r="J15" s="78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1"/>
  <sheetViews>
    <sheetView topLeftCell="A64" workbookViewId="0">
      <selection activeCell="F2" sqref="F2"/>
    </sheetView>
  </sheetViews>
  <sheetFormatPr baseColWidth="10" defaultColWidth="8.54296875" defaultRowHeight="35.25" customHeight="1"/>
  <cols>
    <col min="3" max="3" width="84.453125" style="86" customWidth="1"/>
  </cols>
  <sheetData>
    <row r="1" spans="2:6" ht="35.25" customHeight="1">
      <c r="D1" t="s">
        <v>81</v>
      </c>
      <c r="E1" t="s">
        <v>82</v>
      </c>
      <c r="F1" t="s">
        <v>83</v>
      </c>
    </row>
    <row r="2" spans="2:6" ht="141" customHeight="1"/>
    <row r="3" spans="2:6" ht="35.25" customHeight="1">
      <c r="B3" s="87">
        <v>1</v>
      </c>
      <c r="C3" s="88" t="e">
        <f>#REF!</f>
        <v>#REF!</v>
      </c>
    </row>
    <row r="4" spans="2:6" ht="35.25" customHeight="1">
      <c r="B4" t="e">
        <f>#REF!</f>
        <v>#REF!</v>
      </c>
      <c r="C4" s="86" t="e">
        <f>#REF!</f>
        <v>#REF!</v>
      </c>
    </row>
    <row r="5" spans="2:6" ht="35.25" customHeight="1">
      <c r="B5" t="e">
        <f>#REF!</f>
        <v>#REF!</v>
      </c>
      <c r="C5" s="86" t="e">
        <f>#REF!</f>
        <v>#REF!</v>
      </c>
    </row>
    <row r="6" spans="2:6" ht="35.25" customHeight="1">
      <c r="B6" s="87" t="e">
        <f>#REF!</f>
        <v>#REF!</v>
      </c>
      <c r="C6" s="88" t="e">
        <f>#REF!</f>
        <v>#REF!</v>
      </c>
    </row>
    <row r="7" spans="2:6" ht="35.25" customHeight="1">
      <c r="B7" t="e">
        <f>#REF!</f>
        <v>#REF!</v>
      </c>
      <c r="C7" s="86" t="e">
        <f>#REF!</f>
        <v>#REF!</v>
      </c>
    </row>
    <row r="8" spans="2:6" ht="35.25" customHeight="1">
      <c r="B8" t="e">
        <f>#REF!</f>
        <v>#REF!</v>
      </c>
      <c r="C8" s="86" t="e">
        <f>#REF!</f>
        <v>#REF!</v>
      </c>
    </row>
    <row r="9" spans="2:6" ht="35.25" customHeight="1">
      <c r="B9" t="e">
        <f>#REF!</f>
        <v>#REF!</v>
      </c>
      <c r="C9" s="86" t="e">
        <f>#REF!</f>
        <v>#REF!</v>
      </c>
    </row>
    <row r="10" spans="2:6" ht="35.25" customHeight="1">
      <c r="B10" t="e">
        <f>#REF!</f>
        <v>#REF!</v>
      </c>
      <c r="C10" s="86" t="e">
        <f>#REF!</f>
        <v>#REF!</v>
      </c>
    </row>
    <row r="11" spans="2:6" ht="35.25" customHeight="1">
      <c r="B11" t="e">
        <f>#REF!</f>
        <v>#REF!</v>
      </c>
      <c r="C11" s="86" t="e">
        <f>#REF!</f>
        <v>#REF!</v>
      </c>
    </row>
    <row r="12" spans="2:6" ht="35.25" customHeight="1">
      <c r="B12" t="e">
        <f>#REF!</f>
        <v>#REF!</v>
      </c>
      <c r="C12" s="86" t="e">
        <f>#REF!</f>
        <v>#REF!</v>
      </c>
    </row>
    <row r="13" spans="2:6" ht="35.25" customHeight="1">
      <c r="B13" t="e">
        <f>#REF!</f>
        <v>#REF!</v>
      </c>
      <c r="C13" s="86" t="e">
        <f>#REF!</f>
        <v>#REF!</v>
      </c>
    </row>
    <row r="14" spans="2:6" ht="35.25" customHeight="1">
      <c r="B14" t="e">
        <f>#REF!</f>
        <v>#REF!</v>
      </c>
      <c r="C14" s="86" t="e">
        <f>#REF!</f>
        <v>#REF!</v>
      </c>
    </row>
    <row r="15" spans="2:6" ht="35.25" customHeight="1">
      <c r="B15" t="e">
        <f>#REF!</f>
        <v>#REF!</v>
      </c>
      <c r="C15" s="86" t="e">
        <f>#REF!</f>
        <v>#REF!</v>
      </c>
    </row>
    <row r="16" spans="2:6" ht="35.25" customHeight="1">
      <c r="B16" t="e">
        <f>#REF!</f>
        <v>#REF!</v>
      </c>
      <c r="C16" s="86" t="e">
        <f>#REF!</f>
        <v>#REF!</v>
      </c>
    </row>
    <row r="17" spans="2:3" ht="35.25" customHeight="1">
      <c r="B17" s="87" t="e">
        <f>#REF!</f>
        <v>#REF!</v>
      </c>
      <c r="C17" s="88" t="e">
        <f>#REF!</f>
        <v>#REF!</v>
      </c>
    </row>
    <row r="18" spans="2:3" s="89" customFormat="1" ht="35.25" customHeight="1">
      <c r="B18" s="89" t="e">
        <f>#REF!</f>
        <v>#REF!</v>
      </c>
      <c r="C18" s="90" t="e">
        <f>#REF!</f>
        <v>#REF!</v>
      </c>
    </row>
    <row r="19" spans="2:3" ht="35.25" customHeight="1">
      <c r="B19" t="e">
        <f>#REF!</f>
        <v>#REF!</v>
      </c>
      <c r="C19" s="86" t="e">
        <f>#REF!</f>
        <v>#REF!</v>
      </c>
    </row>
    <row r="20" spans="2:3" s="89" customFormat="1" ht="35.25" customHeight="1">
      <c r="B20" s="89" t="e">
        <f>#REF!</f>
        <v>#REF!</v>
      </c>
      <c r="C20" s="90" t="e">
        <f>#REF!</f>
        <v>#REF!</v>
      </c>
    </row>
    <row r="21" spans="2:3" ht="35.25" customHeight="1">
      <c r="B21" t="e">
        <f>#REF!</f>
        <v>#REF!</v>
      </c>
      <c r="C21" s="86" t="e">
        <f>#REF!</f>
        <v>#REF!</v>
      </c>
    </row>
    <row r="22" spans="2:3" s="89" customFormat="1" ht="35.25" customHeight="1">
      <c r="B22" s="89" t="e">
        <f>#REF!</f>
        <v>#REF!</v>
      </c>
      <c r="C22" s="90" t="e">
        <f>#REF!</f>
        <v>#REF!</v>
      </c>
    </row>
    <row r="23" spans="2:3" ht="35.25" customHeight="1">
      <c r="B23" t="e">
        <f>#REF!</f>
        <v>#REF!</v>
      </c>
      <c r="C23" s="86" t="e">
        <f>#REF!</f>
        <v>#REF!</v>
      </c>
    </row>
    <row r="24" spans="2:3" ht="35.25" customHeight="1">
      <c r="B24" t="e">
        <f>#REF!</f>
        <v>#REF!</v>
      </c>
      <c r="C24" s="86" t="e">
        <f>#REF!</f>
        <v>#REF!</v>
      </c>
    </row>
    <row r="25" spans="2:3" ht="35.25" customHeight="1">
      <c r="B25" t="e">
        <f>#REF!</f>
        <v>#REF!</v>
      </c>
      <c r="C25" s="86" t="e">
        <f>#REF!</f>
        <v>#REF!</v>
      </c>
    </row>
    <row r="26" spans="2:3" ht="35.25" customHeight="1">
      <c r="B26" t="e">
        <f>#REF!</f>
        <v>#REF!</v>
      </c>
      <c r="C26" s="86" t="e">
        <f>#REF!</f>
        <v>#REF!</v>
      </c>
    </row>
    <row r="27" spans="2:3" ht="35.25" customHeight="1">
      <c r="B27" s="87" t="e">
        <f>#REF!</f>
        <v>#REF!</v>
      </c>
      <c r="C27" s="88" t="e">
        <f>#REF!</f>
        <v>#REF!</v>
      </c>
    </row>
    <row r="28" spans="2:3" s="89" customFormat="1" ht="35.25" customHeight="1">
      <c r="B28" s="89" t="e">
        <f>#REF!</f>
        <v>#REF!</v>
      </c>
      <c r="C28" s="90" t="e">
        <f>#REF!</f>
        <v>#REF!</v>
      </c>
    </row>
    <row r="29" spans="2:3" ht="35.25" customHeight="1">
      <c r="B29" t="e">
        <f>#REF!</f>
        <v>#REF!</v>
      </c>
      <c r="C29" s="86" t="e">
        <f>#REF!</f>
        <v>#REF!</v>
      </c>
    </row>
    <row r="30" spans="2:3" ht="35.25" customHeight="1">
      <c r="B30" s="87" t="e">
        <f>#REF!</f>
        <v>#REF!</v>
      </c>
      <c r="C30" s="88" t="e">
        <f>#REF!</f>
        <v>#REF!</v>
      </c>
    </row>
    <row r="31" spans="2:3" s="89" customFormat="1" ht="35.25" customHeight="1">
      <c r="B31" s="89" t="e">
        <f>#REF!</f>
        <v>#REF!</v>
      </c>
      <c r="C31" s="90" t="e">
        <f>#REF!</f>
        <v>#REF!</v>
      </c>
    </row>
    <row r="32" spans="2:3" ht="35.25" customHeight="1">
      <c r="B32" t="e">
        <f>#REF!</f>
        <v>#REF!</v>
      </c>
      <c r="C32" s="86" t="e">
        <f>#REF!</f>
        <v>#REF!</v>
      </c>
    </row>
    <row r="33" spans="2:3" s="89" customFormat="1" ht="35.25" customHeight="1">
      <c r="B33" s="89" t="e">
        <f>#REF!</f>
        <v>#REF!</v>
      </c>
      <c r="C33" s="90" t="e">
        <f>#REF!</f>
        <v>#REF!</v>
      </c>
    </row>
    <row r="34" spans="2:3" ht="35.25" customHeight="1">
      <c r="B34" t="e">
        <f>#REF!</f>
        <v>#REF!</v>
      </c>
      <c r="C34" s="86" t="e">
        <f>#REF!</f>
        <v>#REF!</v>
      </c>
    </row>
    <row r="35" spans="2:3" ht="35.25" customHeight="1">
      <c r="B35" t="e">
        <f>#REF!</f>
        <v>#REF!</v>
      </c>
      <c r="C35" s="86" t="e">
        <f>#REF!</f>
        <v>#REF!</v>
      </c>
    </row>
    <row r="36" spans="2:3" ht="35.25" customHeight="1">
      <c r="B36" t="e">
        <f>#REF!</f>
        <v>#REF!</v>
      </c>
      <c r="C36" s="86" t="e">
        <f>#REF!</f>
        <v>#REF!</v>
      </c>
    </row>
    <row r="37" spans="2:3" ht="35.25" customHeight="1">
      <c r="B37" t="e">
        <f>#REF!</f>
        <v>#REF!</v>
      </c>
      <c r="C37" s="86" t="e">
        <f>#REF!</f>
        <v>#REF!</v>
      </c>
    </row>
    <row r="38" spans="2:3" ht="35.25" customHeight="1">
      <c r="B38" t="e">
        <f>#REF!</f>
        <v>#REF!</v>
      </c>
      <c r="C38" s="86" t="e">
        <f>#REF!</f>
        <v>#REF!</v>
      </c>
    </row>
    <row r="39" spans="2:3" s="89" customFormat="1" ht="35.25" customHeight="1">
      <c r="B39" s="89" t="e">
        <f>#REF!</f>
        <v>#REF!</v>
      </c>
      <c r="C39" s="90" t="e">
        <f>#REF!</f>
        <v>#REF!</v>
      </c>
    </row>
    <row r="40" spans="2:3" ht="35.25" customHeight="1">
      <c r="B40" t="e">
        <f>#REF!</f>
        <v>#REF!</v>
      </c>
      <c r="C40" s="86" t="e">
        <f>#REF!</f>
        <v>#REF!</v>
      </c>
    </row>
    <row r="41" spans="2:3" ht="35.25" customHeight="1">
      <c r="B41" t="e">
        <f>#REF!</f>
        <v>#REF!</v>
      </c>
      <c r="C41" s="86" t="e">
        <f>#REF!</f>
        <v>#REF!</v>
      </c>
    </row>
    <row r="42" spans="2:3" ht="35.25" customHeight="1">
      <c r="B42" t="e">
        <f>#REF!</f>
        <v>#REF!</v>
      </c>
      <c r="C42" s="86" t="e">
        <f>#REF!</f>
        <v>#REF!</v>
      </c>
    </row>
    <row r="43" spans="2:3" ht="35.25" customHeight="1">
      <c r="B43" t="e">
        <f>#REF!</f>
        <v>#REF!</v>
      </c>
      <c r="C43" s="86" t="e">
        <f>#REF!</f>
        <v>#REF!</v>
      </c>
    </row>
    <row r="44" spans="2:3" ht="35.25" customHeight="1">
      <c r="B44" t="e">
        <f>#REF!</f>
        <v>#REF!</v>
      </c>
      <c r="C44" s="86" t="e">
        <f>#REF!</f>
        <v>#REF!</v>
      </c>
    </row>
    <row r="45" spans="2:3" ht="35.25" customHeight="1">
      <c r="B45" t="e">
        <f>#REF!</f>
        <v>#REF!</v>
      </c>
      <c r="C45" s="86" t="e">
        <f>#REF!</f>
        <v>#REF!</v>
      </c>
    </row>
    <row r="46" spans="2:3" ht="35.25" customHeight="1">
      <c r="B46" s="87" t="e">
        <f>#REF!</f>
        <v>#REF!</v>
      </c>
      <c r="C46" s="88" t="e">
        <f>#REF!</f>
        <v>#REF!</v>
      </c>
    </row>
    <row r="47" spans="2:3" ht="35.25" customHeight="1">
      <c r="B47" t="e">
        <f>#REF!</f>
        <v>#REF!</v>
      </c>
      <c r="C47" s="86" t="e">
        <f>#REF!</f>
        <v>#REF!</v>
      </c>
    </row>
    <row r="48" spans="2:3" ht="35.25" customHeight="1">
      <c r="B48" s="87" t="e">
        <f>#REF!</f>
        <v>#REF!</v>
      </c>
      <c r="C48" s="88" t="e">
        <f>#REF!</f>
        <v>#REF!</v>
      </c>
    </row>
    <row r="49" spans="2:3" s="89" customFormat="1" ht="35.25" customHeight="1">
      <c r="B49" s="89" t="e">
        <f>#REF!</f>
        <v>#REF!</v>
      </c>
      <c r="C49" s="90" t="e">
        <f>#REF!</f>
        <v>#REF!</v>
      </c>
    </row>
    <row r="50" spans="2:3" ht="35.25" customHeight="1">
      <c r="B50" t="e">
        <f>#REF!</f>
        <v>#REF!</v>
      </c>
      <c r="C50" s="86" t="e">
        <f>#REF!</f>
        <v>#REF!</v>
      </c>
    </row>
    <row r="51" spans="2:3" ht="35.25" customHeight="1">
      <c r="B51" t="e">
        <f>#REF!</f>
        <v>#REF!</v>
      </c>
      <c r="C51" s="86" t="e">
        <f>#REF!</f>
        <v>#REF!</v>
      </c>
    </row>
    <row r="52" spans="2:3" ht="35.25" customHeight="1">
      <c r="B52" s="87" t="e">
        <f>#REF!</f>
        <v>#REF!</v>
      </c>
      <c r="C52" s="88" t="e">
        <f>#REF!</f>
        <v>#REF!</v>
      </c>
    </row>
    <row r="53" spans="2:3" ht="35.25" customHeight="1">
      <c r="B53" t="e">
        <f>#REF!</f>
        <v>#REF!</v>
      </c>
      <c r="C53" s="86" t="e">
        <f>#REF!</f>
        <v>#REF!</v>
      </c>
    </row>
    <row r="54" spans="2:3" ht="35.25" customHeight="1">
      <c r="B54" t="e">
        <f>#REF!</f>
        <v>#REF!</v>
      </c>
      <c r="C54" s="86" t="e">
        <f>#REF!</f>
        <v>#REF!</v>
      </c>
    </row>
    <row r="55" spans="2:3" ht="35.25" customHeight="1">
      <c r="B55" t="e">
        <f>#REF!</f>
        <v>#REF!</v>
      </c>
      <c r="C55" s="86" t="e">
        <f>#REF!</f>
        <v>#REF!</v>
      </c>
    </row>
    <row r="56" spans="2:3" ht="35.25" customHeight="1">
      <c r="B56" s="87" t="e">
        <f>#REF!</f>
        <v>#REF!</v>
      </c>
      <c r="C56" s="88" t="e">
        <f>#REF!</f>
        <v>#REF!</v>
      </c>
    </row>
    <row r="57" spans="2:3" ht="35.25" customHeight="1">
      <c r="B57" t="e">
        <f>#REF!</f>
        <v>#REF!</v>
      </c>
      <c r="C57" s="86" t="e">
        <f>#REF!</f>
        <v>#REF!</v>
      </c>
    </row>
    <row r="58" spans="2:3" ht="35.25" customHeight="1">
      <c r="B58" t="e">
        <f>#REF!</f>
        <v>#REF!</v>
      </c>
      <c r="C58" s="86" t="e">
        <f>#REF!</f>
        <v>#REF!</v>
      </c>
    </row>
    <row r="59" spans="2:3" ht="35.25" customHeight="1">
      <c r="B59" s="87" t="e">
        <f>#REF!</f>
        <v>#REF!</v>
      </c>
      <c r="C59" s="88" t="e">
        <f>#REF!</f>
        <v>#REF!</v>
      </c>
    </row>
    <row r="60" spans="2:3" ht="35.25" customHeight="1">
      <c r="B60" t="e">
        <f>#REF!</f>
        <v>#REF!</v>
      </c>
      <c r="C60" s="86" t="e">
        <f>#REF!</f>
        <v>#REF!</v>
      </c>
    </row>
    <row r="61" spans="2:3" ht="35.25" customHeight="1">
      <c r="B61" t="e">
        <f>#REF!</f>
        <v>#REF!</v>
      </c>
      <c r="C61" s="86" t="e">
        <f>#REF!</f>
        <v>#REF!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Props1.xml><?xml version="1.0" encoding="utf-8"?>
<ds:datastoreItem xmlns:ds="http://schemas.openxmlformats.org/officeDocument/2006/customXml" ds:itemID="{28E1C47C-D095-4679-B698-0FC6AC369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6D07E0-7720-4AFF-89EE-FD7F998956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022D4-9B55-4D34-AD72-CD97FB6A82EA}">
  <ds:schemaRefs>
    <ds:schemaRef ds:uri="http://schemas.microsoft.com/office/2006/metadata/properties"/>
    <ds:schemaRef ds:uri="http://schemas.microsoft.com/office/infopath/2007/PartnerControls"/>
    <ds:schemaRef ds:uri="1661fe32-1506-4992-a420-36663d3cabb9"/>
    <ds:schemaRef ds:uri="137c9cce-9ef2-4a42-a242-3e81733e94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 y PRES</vt:lpstr>
      <vt:lpstr>Analisis de precios</vt:lpstr>
      <vt:lpstr>CR</vt:lpstr>
      <vt:lpstr>Desglose</vt:lpstr>
      <vt:lpstr>'COM y PRES'!Área_de_impresión</vt:lpstr>
      <vt:lpstr>'COM y PRES'!Títulos_a_imprimir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>Juan Martin Rabellino</cp:lastModifiedBy>
  <cp:revision/>
  <dcterms:created xsi:type="dcterms:W3CDTF">2002-04-03T17:03:22Z</dcterms:created>
  <dcterms:modified xsi:type="dcterms:W3CDTF">2025-06-19T12:01:40Z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