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anase1.sharepoint.com/sites/depto-infraestructura/Documentos compartidos/FIRS/RESISTENCIA/RES/1_PROYECTOS/SIS_001_EO_2025/04_CyP/"/>
    </mc:Choice>
  </mc:AlternateContent>
  <bookViews>
    <workbookView xWindow="0" yWindow="0" windowWidth="12288" windowHeight="5460" tabRatio="857"/>
  </bookViews>
  <sheets>
    <sheet name="COMPUTO" sheetId="74" r:id="rId1"/>
    <sheet name="Analisis de precios" sheetId="76" r:id="rId2"/>
    <sheet name="CR" sheetId="7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a">#REF!</definedName>
    <definedName name="\b">#REF!</definedName>
    <definedName name="\c">#REF!</definedName>
    <definedName name="\CC01">#REF!</definedName>
    <definedName name="\CC02">#REF!</definedName>
    <definedName name="\CC03">#REF!</definedName>
    <definedName name="\CC04">#REF!</definedName>
    <definedName name="\CC05">#REF!</definedName>
    <definedName name="\CC06">#REF!</definedName>
    <definedName name="\CC07">#REF!</definedName>
    <definedName name="\CC08">#REF!</definedName>
    <definedName name="\CC09">#REF!</definedName>
    <definedName name="\CC10">#REF!</definedName>
    <definedName name="\CC11">#REF!</definedName>
    <definedName name="\CC12">#REF!</definedName>
    <definedName name="\d">#REF!</definedName>
    <definedName name="\e">#REF!</definedName>
    <definedName name="\f">#REF!</definedName>
    <definedName name="\IC01">#REF!</definedName>
    <definedName name="\IC02">#REF!</definedName>
    <definedName name="\IC03">#REF!</definedName>
    <definedName name="\IC04">#REF!</definedName>
    <definedName name="\IC05">#REF!</definedName>
    <definedName name="\IC06">#REF!</definedName>
    <definedName name="\IC07">#REF!</definedName>
    <definedName name="\IC08">#REF!</definedName>
    <definedName name="\IC09">#REF!</definedName>
    <definedName name="\IC10">#REF!</definedName>
    <definedName name="\IC11">#REF!</definedName>
    <definedName name="\IC12">#REF!</definedName>
    <definedName name="____________________________________________________________________________________vol124" hidden="1">[1]A!#REF!</definedName>
    <definedName name="__________________________________________________________________________________vol124" hidden="1">[1]A!#REF!</definedName>
    <definedName name="_________________________________________________________________________________vol124" hidden="1">[1]A!#REF!</definedName>
    <definedName name="_______________________________________________________________________________vol124" hidden="1">[1]A!#REF!</definedName>
    <definedName name="_____________________________________________________________________________vol124" hidden="1">[1]A!#REF!</definedName>
    <definedName name="____________________________________________________________________________vol124" hidden="1">[1]A!#REF!</definedName>
    <definedName name="__________________________________________________________________________vol124" hidden="1">[1]A!#REF!</definedName>
    <definedName name="_______________________________________________________________________vol124" hidden="1">[1]A!#REF!</definedName>
    <definedName name="____________________________________________________________________vol124" hidden="1">[1]A!#REF!</definedName>
    <definedName name="__________________________________________________________________vol124" hidden="1">[1]A!#REF!</definedName>
    <definedName name="_________________________________________________________________vol124" hidden="1">[1]A!#REF!</definedName>
    <definedName name="________________________________________________________________vol124" hidden="1">[1]A!#REF!</definedName>
    <definedName name="_______________________________________________________________vol124" hidden="1">[1]A!#REF!</definedName>
    <definedName name="____________________________________________________________vol124" hidden="1">[1]A!#REF!</definedName>
    <definedName name="__________________________________________________________vol124" hidden="1">[1]A!#REF!</definedName>
    <definedName name="________________________________________________________vol124" hidden="1">[1]A!#REF!</definedName>
    <definedName name="_______________________________________________________vol124" hidden="1">[1]A!#REF!</definedName>
    <definedName name="______________________________________________________vol124" hidden="1">[1]A!#REF!</definedName>
    <definedName name="____________________________________________________vol124" hidden="1">[1]A!#REF!</definedName>
    <definedName name="___________________________________________________vol124" hidden="1">[1]A!#REF!</definedName>
    <definedName name="__________________________________________________vol124" hidden="1">[1]A!#REF!</definedName>
    <definedName name="_________________________________________________vol124" hidden="1">[1]A!#REF!</definedName>
    <definedName name="________________________________________________vol124" hidden="1">[1]A!#REF!</definedName>
    <definedName name="_______________________________________________vol124" hidden="1">[1]A!#REF!</definedName>
    <definedName name="______________________________________________vol124" hidden="1">[1]A!#REF!</definedName>
    <definedName name="_____________________________________________vol124" hidden="1">[1]A!#REF!</definedName>
    <definedName name="____________________________________________vol124" hidden="1">[1]A!#REF!</definedName>
    <definedName name="___________________________________________vol124" hidden="1">[1]A!#REF!</definedName>
    <definedName name="_________________________________________vol124" hidden="1">[1]A!#REF!</definedName>
    <definedName name="_______________________________________vol124" hidden="1">[1]A!#REF!</definedName>
    <definedName name="______________________________________vol124" hidden="1">[1]A!#REF!</definedName>
    <definedName name="_____________________________________vol124" hidden="1">[1]A!#REF!</definedName>
    <definedName name="___________________________________vol124" hidden="1">[1]A!#REF!</definedName>
    <definedName name="_________________________________vol124" hidden="1">[1]A!#REF!</definedName>
    <definedName name="_______________________________vol124" hidden="1">[1]A!#REF!</definedName>
    <definedName name="_____________________________vol124" hidden="1">[1]A!#REF!</definedName>
    <definedName name="____________________________vol124" hidden="1">[1]A!#REF!</definedName>
    <definedName name="___________________________vol124" hidden="1">[1]A!#REF!</definedName>
    <definedName name="__________________________vol124" hidden="1">[1]A!#REF!</definedName>
    <definedName name="_________________________vol124" hidden="1">[1]A!#REF!</definedName>
    <definedName name="________________________vol124" hidden="1">[1]A!#REF!</definedName>
    <definedName name="_______________________vol124" hidden="1">[1]A!#REF!</definedName>
    <definedName name="_____________________vol124" hidden="1">[1]A!#REF!</definedName>
    <definedName name="____________________vol124" hidden="1">[1]A!#REF!</definedName>
    <definedName name="___________________vol124" hidden="1">[1]A!#REF!</definedName>
    <definedName name="__________________vol124" hidden="1">[1]A!#REF!</definedName>
    <definedName name="_________________vol124" hidden="1">[1]A!#REF!</definedName>
    <definedName name="________________vol124" hidden="1">[1]A!#REF!</definedName>
    <definedName name="_______________vol124" hidden="1">[1]A!#REF!</definedName>
    <definedName name="______________vol124" hidden="1">[1]A!#REF!</definedName>
    <definedName name="_____________vol124" hidden="1">[1]A!#REF!</definedName>
    <definedName name="____________vol124" hidden="1">[1]A!#REF!</definedName>
    <definedName name="___________vol124" hidden="1">[1]A!#REF!</definedName>
    <definedName name="__________vol124" hidden="1">[1]A!#REF!</definedName>
    <definedName name="_________vol124" hidden="1">[1]A!#REF!</definedName>
    <definedName name="________vol124" hidden="1">[1]A!#REF!</definedName>
    <definedName name="_______vol124" hidden="1">[1]A!#REF!</definedName>
    <definedName name="______vol124" hidden="1">[1]A!#REF!</definedName>
    <definedName name="_____vol124" hidden="1">[1]A!#REF!</definedName>
    <definedName name="____vol124" hidden="1">[1]A!#REF!</definedName>
    <definedName name="___vol124" hidden="1">[1]A!#REF!</definedName>
    <definedName name="__1____123Graph_AGRAFICO_1" hidden="1">[1]A!#REF!</definedName>
    <definedName name="__10___123Graph_LBL_AGRAFICO_2" hidden="1">[1]A!#REF!</definedName>
    <definedName name="__11___123Graph_XGRAFICO_1" hidden="1">[1]A!#REF!</definedName>
    <definedName name="__12___123Graph_XGRAFICO_2" hidden="1">[1]A!#REF!</definedName>
    <definedName name="__123Graph_A" hidden="1">[1]A!#REF!</definedName>
    <definedName name="__123Graph_B" hidden="1">'[2]COSTOMAT.XLS'!#REF!</definedName>
    <definedName name="__123Graph_BGráfico1" hidden="1">'[2]COSTOMAT.XLS'!#REF!</definedName>
    <definedName name="__123Graph_BGráfico2" hidden="1">'[2]COSTOMAT.XLS'!#REF!</definedName>
    <definedName name="__123Graph_BGráfico3" hidden="1">'[2]COSTOMAT.XLS'!#REF!</definedName>
    <definedName name="__123Graph_BGráfico4" hidden="1">'[2]COSTOMAT.XLS'!#REF!</definedName>
    <definedName name="__123Graph_D" hidden="1">'[2]COSTOMAT.XLS'!#REF!</definedName>
    <definedName name="__123Graph_DGráfico1" hidden="1">'[2]COSTOMAT.XLS'!#REF!</definedName>
    <definedName name="__123Graph_DGráfico2" hidden="1">'[2]COSTOMAT.XLS'!#REF!</definedName>
    <definedName name="__123Graph_DGráfico3" hidden="1">'[2]COSTOMAT.XLS'!#REF!</definedName>
    <definedName name="__123Graph_DGráfico4" hidden="1">'[2]COSTOMAT.XLS'!#REF!</definedName>
    <definedName name="__123Graph_F" hidden="1">'[2]COSTOMAT.XLS'!#REF!</definedName>
    <definedName name="__123Graph_FGráfico1" hidden="1">'[2]COSTOMAT.XLS'!#REF!</definedName>
    <definedName name="__123Graph_FGráfico2" hidden="1">'[2]COSTOMAT.XLS'!#REF!</definedName>
    <definedName name="__123Graph_FGráfico3" hidden="1">'[2]COSTOMAT.XLS'!#REF!</definedName>
    <definedName name="__123Graph_FGráfico4" hidden="1">'[2]COSTOMAT.XLS'!#REF!</definedName>
    <definedName name="__123Graph_LBL_A" hidden="1">[1]A!#REF!</definedName>
    <definedName name="__123Graph_X" hidden="1">[1]A!#REF!</definedName>
    <definedName name="__13__123Graph_AGRAFICO_1" hidden="1">[1]A!#REF!</definedName>
    <definedName name="__14__123Graph_AGRAFICO_2" hidden="1">[1]A!#REF!</definedName>
    <definedName name="__15__123Graph_LBL_AGRAFICO_1" hidden="1">[1]A!#REF!</definedName>
    <definedName name="__16__123Graph_LBL_AGRAFICO_2" hidden="1">[1]A!#REF!</definedName>
    <definedName name="__17__123Graph_XGRAFICO_1" hidden="1">[1]A!#REF!</definedName>
    <definedName name="__18__123Graph_XGRAFICO_2" hidden="1">[1]A!#REF!</definedName>
    <definedName name="__2____123Graph_AGRAFICO_2" hidden="1">[1]A!#REF!</definedName>
    <definedName name="__3____123Graph_LBL_AGRAFICO_1" hidden="1">[1]A!#REF!</definedName>
    <definedName name="__4____123Graph_LBL_AGRAFICO_2" hidden="1">[1]A!#REF!</definedName>
    <definedName name="__5____123Graph_XGRAFICO_1" hidden="1">[1]A!#REF!</definedName>
    <definedName name="__6____123Graph_XGRAFICO_2" hidden="1">[1]A!#REF!</definedName>
    <definedName name="__7___123Graph_AGRAFICO_1" hidden="1">[1]A!#REF!</definedName>
    <definedName name="__8___123Graph_AGRAFICO_2" hidden="1">[1]A!#REF!</definedName>
    <definedName name="__9___123Graph_LBL_AGRAFICO_1" hidden="1">[1]A!#REF!</definedName>
    <definedName name="__vol124" hidden="1">[1]A!#REF!</definedName>
    <definedName name="_1____123Graph_AGRAFICO_1" hidden="1">[1]A!#REF!</definedName>
    <definedName name="_1__123Graph_AGRAFICO_1" hidden="1">[1]A!#REF!</definedName>
    <definedName name="_10_________________________________________________________________________________________________________________________123Graph_AGRAFICO_2" hidden="1">[1]A!#REF!</definedName>
    <definedName name="_10___123Graph_LBL_AGRAFICO_2" hidden="1">[1]A!#REF!</definedName>
    <definedName name="_10__123Graph_AGRAFICO_1" hidden="1">[1]A!#REF!</definedName>
    <definedName name="_10__123Graph_XGRAFICO_1" hidden="1">[1]A!#REF!</definedName>
    <definedName name="_100______________________________________________________________________________________________________________________123Graph_AGRAFICO_2" hidden="1">[1]A!#REF!</definedName>
    <definedName name="_1000________________________________________________________________________________________123Graph_AGRAFICO_2" hidden="1">[1]A!#REF!</definedName>
    <definedName name="_1005________________________________________________________________________________________123Graph_LBL_AGRAFICO_1" hidden="1">[1]A!#REF!</definedName>
    <definedName name="_1010________________________________________________________________________________________123Graph_LBL_AGRAFICO_2" hidden="1">[1]A!#REF!</definedName>
    <definedName name="_1015________________________________________________________________________________________123Graph_XGRAFICO_1" hidden="1">[1]A!#REF!</definedName>
    <definedName name="_1020________________________________________________________________________________________123Graph_XGRAFICO_2" hidden="1">[1]A!#REF!</definedName>
    <definedName name="_1025_______________________________________________________________________________________123Graph_AGRAFICO_1" hidden="1">[1]A!#REF!</definedName>
    <definedName name="_1030_______________________________________________________________________________________123Graph_AGRAFICO_2" hidden="1">[1]A!#REF!</definedName>
    <definedName name="_1035_______________________________________________________________________________________123Graph_LBL_AGRAFICO_1" hidden="1">[1]A!#REF!</definedName>
    <definedName name="_1040_______________________________________________________________________________________123Graph_LBL_AGRAFICO_2" hidden="1">[1]A!#REF!</definedName>
    <definedName name="_1045_______________________________________________________________________________________123Graph_XGRAFICO_1" hidden="1">[1]A!#REF!</definedName>
    <definedName name="_105______________________________________________________________________________________________________________________123Graph_LBL_AGRAFICO_1" hidden="1">[1]A!#REF!</definedName>
    <definedName name="_1050_______________________________________________________________________________________123Graph_XGRAFICO_2" hidden="1">[1]A!#REF!</definedName>
    <definedName name="_1055______________________________________________________________________________________123Graph_AGRAFICO_1" hidden="1">[1]A!#REF!</definedName>
    <definedName name="_1060______________________________________________________________________________________123Graph_AGRAFICO_2" hidden="1">[1]A!#REF!</definedName>
    <definedName name="_1065______________________________________________________________________________________123Graph_LBL_AGRAFICO_1" hidden="1">[1]A!#REF!</definedName>
    <definedName name="_1070______________________________________________________________________________________123Graph_LBL_AGRAFICO_2" hidden="1">[1]A!#REF!</definedName>
    <definedName name="_1075______________________________________________________________________________________123Graph_XGRAFICO_1" hidden="1">[1]A!#REF!</definedName>
    <definedName name="_1080______________________________________________________________________________________123Graph_XGRAFICO_2" hidden="1">[1]A!#REF!</definedName>
    <definedName name="_1085_____________________________________________________________________________________123Graph_AGRAFICO_1" hidden="1">[1]A!#REF!</definedName>
    <definedName name="_1090_____________________________________________________________________________________123Graph_AGRAFICO_2" hidden="1">[1]A!#REF!</definedName>
    <definedName name="_1095_____________________________________________________________________________________123Graph_LBL_AGRAFICO_1" hidden="1">[1]A!#REF!</definedName>
    <definedName name="_11___123Graph_XGRAFICO_1" hidden="1">[1]A!#REF!</definedName>
    <definedName name="_110______________________________________________________________________________________________________________________123Graph_LBL_AGRAFICO_2" hidden="1">[1]A!#REF!</definedName>
    <definedName name="_1100_____________________________________________________________________________________123Graph_LBL_AGRAFICO_2" hidden="1">[1]A!#REF!</definedName>
    <definedName name="_1105_____________________________________________________________________________________123Graph_XGRAFICO_1" hidden="1">[1]A!#REF!</definedName>
    <definedName name="_1110_____________________________________________________________________________________123Graph_XGRAFICO_2" hidden="1">[1]A!#REF!</definedName>
    <definedName name="_1115____________________________________________________________________________________123Graph_AGRAFICO_1" hidden="1">[1]A!#REF!</definedName>
    <definedName name="_1120____________________________________________________________________________________123Graph_AGRAFICO_2" hidden="1">[1]A!#REF!</definedName>
    <definedName name="_1125____________________________________________________________________________________123Graph_LBL_AGRAFICO_1" hidden="1">[1]A!#REF!</definedName>
    <definedName name="_1130____________________________________________________________________________________123Graph_LBL_AGRAFICO_2" hidden="1">[1]A!#REF!</definedName>
    <definedName name="_1135____________________________________________________________________________________123Graph_XGRAFICO_1" hidden="1">[1]A!#REF!</definedName>
    <definedName name="_1140____________________________________________________________________________________123Graph_XGRAFICO_2" hidden="1">[1]A!#REF!</definedName>
    <definedName name="_1145___________________________________________________________________________________123Graph_AGRAFICO_1" hidden="1">[1]A!#REF!</definedName>
    <definedName name="_115______________________________________________________________________________________________________________________123Graph_XGRAFICO_1" hidden="1">[1]A!#REF!</definedName>
    <definedName name="_1150___________________________________________________________________________________123Graph_AGRAFICO_2" hidden="1">[1]A!#REF!</definedName>
    <definedName name="_1155___________________________________________________________________________________123Graph_LBL_AGRAFICO_1" hidden="1">[1]A!#REF!</definedName>
    <definedName name="_1160___________________________________________________________________________________123Graph_LBL_AGRAFICO_2" hidden="1">[1]A!#REF!</definedName>
    <definedName name="_1165___________________________________________________________________________________123Graph_XGRAFICO_1" hidden="1">[1]A!#REF!</definedName>
    <definedName name="_1170___________________________________________________________________________________123Graph_XGRAFICO_2" hidden="1">[1]A!#REF!</definedName>
    <definedName name="_1175__________________________________________________________________________________123Graph_AGRAFICO_1" hidden="1">[1]A!#REF!</definedName>
    <definedName name="_1180__________________________________________________________________________________123Graph_AGRAFICO_2" hidden="1">[1]A!#REF!</definedName>
    <definedName name="_1185__________________________________________________________________________________123Graph_LBL_AGRAFICO_1" hidden="1">[1]A!#REF!</definedName>
    <definedName name="_1190__________________________________________________________________________________123Graph_LBL_AGRAFICO_2" hidden="1">[1]A!#REF!</definedName>
    <definedName name="_1195__________________________________________________________________________________123Graph_XGRAFICO_1" hidden="1">[1]A!#REF!</definedName>
    <definedName name="_12___123Graph_XGRAFICO_2" hidden="1">[1]A!#REF!</definedName>
    <definedName name="_12__123Graph_AGRAFICO_2" hidden="1">[1]A!#REF!</definedName>
    <definedName name="_12__123Graph_XGRAFICO_2" hidden="1">[1]A!#REF!</definedName>
    <definedName name="_120______________________________________________________________________________________________________________________123Graph_XGRAFICO_2" hidden="1">[1]A!#REF!</definedName>
    <definedName name="_1200__________________________________________________________________________________123Graph_XGRAFICO_2" hidden="1">[1]A!#REF!</definedName>
    <definedName name="_1205_________________________________________________________________________________123Graph_AGRAFICO_1" hidden="1">[1]A!#REF!</definedName>
    <definedName name="_1210_________________________________________________________________________________123Graph_AGRAFICO_2" hidden="1">[1]A!#REF!</definedName>
    <definedName name="_1215_________________________________________________________________________________123Graph_LBL_AGRAFICO_1" hidden="1">[1]A!#REF!</definedName>
    <definedName name="_1220_________________________________________________________________________________123Graph_LBL_AGRAFICO_2" hidden="1">[1]A!#REF!</definedName>
    <definedName name="_1225_________________________________________________________________________________123Graph_XGRAFICO_1" hidden="1">[1]A!#REF!</definedName>
    <definedName name="_1230_________________________________________________________________________________123Graph_XGRAFICO_2" hidden="1">[1]A!#REF!</definedName>
    <definedName name="_1235________________________________________________________________________________123Graph_AGRAFICO_1" hidden="1">[1]A!#REF!</definedName>
    <definedName name="_1240________________________________________________________________________________123Graph_AGRAFICO_2" hidden="1">[1]A!#REF!</definedName>
    <definedName name="_1245________________________________________________________________________________123Graph_LBL_AGRAFICO_1" hidden="1">[1]A!#REF!</definedName>
    <definedName name="_124Graph_DGráfico2" hidden="1">#REF!</definedName>
    <definedName name="_125_____________________________________________________________________________________________________________________123Graph_AGRAFICO_1" hidden="1">[1]A!#REF!</definedName>
    <definedName name="_1250________________________________________________________________________________123Graph_LBL_AGRAFICO_2" hidden="1">[1]A!#REF!</definedName>
    <definedName name="_1255________________________________________________________________________________123Graph_XGRAFICO_1" hidden="1">[1]A!#REF!</definedName>
    <definedName name="_1260________________________________________________________________________________123Graph_XGRAFICO_2" hidden="1">[1]A!#REF!</definedName>
    <definedName name="_1265_______________________________________________________________________________123Graph_AGRAFICO_1" hidden="1">[1]A!#REF!</definedName>
    <definedName name="_1270_______________________________________________________________________________123Graph_AGRAFICO_2" hidden="1">[1]A!#REF!</definedName>
    <definedName name="_1275_______________________________________________________________________________123Graph_LBL_AGRAFICO_1" hidden="1">[1]A!#REF!</definedName>
    <definedName name="_1280_______________________________________________________________________________123Graph_LBL_AGRAFICO_2" hidden="1">[1]A!#REF!</definedName>
    <definedName name="_1285_______________________________________________________________________________123Graph_XGRAFICO_1" hidden="1">[1]A!#REF!</definedName>
    <definedName name="_1290_______________________________________________________________________________123Graph_XGRAFICO_2" hidden="1">[1]A!#REF!</definedName>
    <definedName name="_1295______________________________________________________________________________123Graph_AGRAFICO_1" hidden="1">[1]A!#REF!</definedName>
    <definedName name="_13__123Graph_AGRAFICO_1" hidden="1">[1]A!#REF!</definedName>
    <definedName name="_130_____________________________________________________________________________________________________________________123Graph_AGRAFICO_2" hidden="1">[1]A!#REF!</definedName>
    <definedName name="_130__123Graph_AGRAFICO_2" hidden="1">[1]A!#REF!</definedName>
    <definedName name="_1300______________________________________________________________________________123Graph_AGRAFICO_2" hidden="1">[1]A!#REF!</definedName>
    <definedName name="_1305______________________________________________________________________________123Graph_LBL_AGRAFICO_1" hidden="1">[1]A!#REF!</definedName>
    <definedName name="_1310______________________________________________________________________________123Graph_LBL_AGRAFICO_2" hidden="1">[1]A!#REF!</definedName>
    <definedName name="_1315______________________________________________________________________________123Graph_XGRAFICO_1" hidden="1">[1]A!#REF!</definedName>
    <definedName name="_1320______________________________________________________________________________123Graph_XGRAFICO_2" hidden="1">[1]A!#REF!</definedName>
    <definedName name="_1325_____________________________________________________________________________123Graph_AGRAFICO_1" hidden="1">[1]A!#REF!</definedName>
    <definedName name="_1330_____________________________________________________________________________123Graph_AGRAFICO_2" hidden="1">[1]A!#REF!</definedName>
    <definedName name="_1335_____________________________________________________________________________123Graph_LBL_AGRAFICO_1" hidden="1">[1]A!#REF!</definedName>
    <definedName name="_1340_____________________________________________________________________________123Graph_LBL_AGRAFICO_2" hidden="1">[1]A!#REF!</definedName>
    <definedName name="_1345_____________________________________________________________________________123Graph_XGRAFICO_1" hidden="1">[1]A!#REF!</definedName>
    <definedName name="_135_____________________________________________________________________________________________________________________123Graph_LBL_AGRAFICO_1" hidden="1">[1]A!#REF!</definedName>
    <definedName name="_1350_____________________________________________________________________________123Graph_XGRAFICO_2" hidden="1">[1]A!#REF!</definedName>
    <definedName name="_1355____________________________________________________________________________123Graph_AGRAFICO_1" hidden="1">[1]A!#REF!</definedName>
    <definedName name="_1360____________________________________________________________________________123Graph_AGRAFICO_2" hidden="1">[1]A!#REF!</definedName>
    <definedName name="_1365____________________________________________________________________________123Graph_LBL_AGRAFICO_1" hidden="1">[1]A!#REF!</definedName>
    <definedName name="_1370____________________________________________________________________________123Graph_LBL_AGRAFICO_2" hidden="1">[1]A!#REF!</definedName>
    <definedName name="_1375____________________________________________________________________________123Graph_XGRAFICO_1" hidden="1">[1]A!#REF!</definedName>
    <definedName name="_1380____________________________________________________________________________123Graph_XGRAFICO_2" hidden="1">[1]A!#REF!</definedName>
    <definedName name="_1385___________________________________________________________________________123Graph_AGRAFICO_1" hidden="1">[1]A!#REF!</definedName>
    <definedName name="_1390___________________________________________________________________________123Graph_AGRAFICO_2" hidden="1">[1]A!#REF!</definedName>
    <definedName name="_1395___________________________________________________________________________123Graph_LBL_AGRAFICO_1" hidden="1">[1]A!#REF!</definedName>
    <definedName name="_14__123Graph_AGRAFICO_2" hidden="1">[1]A!#REF!</definedName>
    <definedName name="_140_____________________________________________________________________________________________________________________123Graph_LBL_AGRAFICO_2" hidden="1">[1]A!#REF!</definedName>
    <definedName name="_1400___________________________________________________________________________123Graph_LBL_AGRAFICO_2" hidden="1">[1]A!#REF!</definedName>
    <definedName name="_1405___________________________________________________________________________123Graph_XGRAFICO_1" hidden="1">[1]A!#REF!</definedName>
    <definedName name="_1410___________________________________________________________________________123Graph_XGRAFICO_2" hidden="1">[1]A!#REF!</definedName>
    <definedName name="_1415__________________________________________________________________________123Graph_AGRAFICO_1" hidden="1">[1]A!#REF!</definedName>
    <definedName name="_1420__________________________________________________________________________123Graph_AGRAFICO_2" hidden="1">[1]A!#REF!</definedName>
    <definedName name="_1425__________________________________________________________________________123Graph_LBL_AGRAFICO_1" hidden="1">[1]A!#REF!</definedName>
    <definedName name="_1430__________________________________________________________________________123Graph_LBL_AGRAFICO_2" hidden="1">[1]A!#REF!</definedName>
    <definedName name="_1435__________________________________________________________________________123Graph_XGRAFICO_1" hidden="1">[1]A!#REF!</definedName>
    <definedName name="_1440__________________________________________________________________________123Graph_XGRAFICO_2" hidden="1">[1]A!#REF!</definedName>
    <definedName name="_1445_________________________________________________________________________123Graph_AGRAFICO_1" hidden="1">[1]A!#REF!</definedName>
    <definedName name="_145_____________________________________________________________________________________________________________________123Graph_XGRAFICO_1" hidden="1">[1]A!#REF!</definedName>
    <definedName name="_1450_________________________________________________________________________123Graph_AGRAFICO_2" hidden="1">[1]A!#REF!</definedName>
    <definedName name="_1455_________________________________________________________________________123Graph_LBL_AGRAFICO_1" hidden="1">[1]A!#REF!</definedName>
    <definedName name="_1460_________________________________________________________________________123Graph_LBL_AGRAFICO_2" hidden="1">[1]A!#REF!</definedName>
    <definedName name="_1465_________________________________________________________________________123Graph_XGRAFICO_1" hidden="1">[1]A!#REF!</definedName>
    <definedName name="_1470_________________________________________________________________________123Graph_XGRAFICO_2" hidden="1">[1]A!#REF!</definedName>
    <definedName name="_1475________________________________________________________________________123Graph_AGRAFICO_1" hidden="1">[1]A!#REF!</definedName>
    <definedName name="_1480________________________________________________________________________123Graph_AGRAFICO_2" hidden="1">[1]A!#REF!</definedName>
    <definedName name="_1485________________________________________________________________________123Graph_LBL_AGRAFICO_1" hidden="1">[1]A!#REF!</definedName>
    <definedName name="_1490________________________________________________________________________123Graph_LBL_AGRAFICO_2" hidden="1">[1]A!#REF!</definedName>
    <definedName name="_1495________________________________________________________________________123Graph_XGRAFICO_1" hidden="1">[1]A!#REF!</definedName>
    <definedName name="_15_________________________________________________________________________________________________________________________123Graph_LBL_AGRAFICO_1" hidden="1">[1]A!#REF!</definedName>
    <definedName name="_15__123Graph_LBL_AGRAFICO_1" hidden="1">[1]A!#REF!</definedName>
    <definedName name="_150_____________________________________________________________________________________________________________________123Graph_XGRAFICO_2" hidden="1">[1]A!#REF!</definedName>
    <definedName name="_1500________________________________________________________________________123Graph_XGRAFICO_2" hidden="1">[1]A!#REF!</definedName>
    <definedName name="_1505_______________________________________________________________________123Graph_AGRAFICO_1" hidden="1">[1]A!#REF!</definedName>
    <definedName name="_1510_______________________________________________________________________123Graph_AGRAFICO_2" hidden="1">[1]A!#REF!</definedName>
    <definedName name="_1515_______________________________________________________________________123Graph_LBL_AGRAFICO_1" hidden="1">[1]A!#REF!</definedName>
    <definedName name="_1520_______________________________________________________________________123Graph_LBL_AGRAFICO_2" hidden="1">[1]A!#REF!</definedName>
    <definedName name="_1525_______________________________________________________________________123Graph_XGRAFICO_1" hidden="1">[1]A!#REF!</definedName>
    <definedName name="_1530_______________________________________________________________________123Graph_XGRAFICO_2" hidden="1">[1]A!#REF!</definedName>
    <definedName name="_1535______________________________________________________________________123Graph_AGRAFICO_1" hidden="1">[1]A!#REF!</definedName>
    <definedName name="_1540______________________________________________________________________123Graph_AGRAFICO_2" hidden="1">[1]A!#REF!</definedName>
    <definedName name="_1545______________________________________________________________________123Graph_LBL_AGRAFICO_1" hidden="1">[1]A!#REF!</definedName>
    <definedName name="_155____________________________________________________________________________________________________________________123Graph_AGRAFICO_1" hidden="1">[1]A!#REF!</definedName>
    <definedName name="_1550______________________________________________________________________123Graph_LBL_AGRAFICO_2" hidden="1">[1]A!#REF!</definedName>
    <definedName name="_1555______________________________________________________________________123Graph_XGRAFICO_1" hidden="1">[1]A!#REF!</definedName>
    <definedName name="_1560______________________________________________________________________123Graph_XGRAFICO_2" hidden="1">[1]A!#REF!</definedName>
    <definedName name="_1565_____________________________________________________________________123Graph_AGRAFICO_1" hidden="1">[1]A!#REF!</definedName>
    <definedName name="_1570_____________________________________________________________________123Graph_AGRAFICO_2" hidden="1">[1]A!#REF!</definedName>
    <definedName name="_1575_____________________________________________________________________123Graph_LBL_AGRAFICO_1" hidden="1">[1]A!#REF!</definedName>
    <definedName name="_1580_____________________________________________________________________123Graph_LBL_AGRAFICO_2" hidden="1">[1]A!#REF!</definedName>
    <definedName name="_1585_____________________________________________________________________123Graph_XGRAFICO_1" hidden="1">[1]A!#REF!</definedName>
    <definedName name="_1590_____________________________________________________________________123Graph_XGRAFICO_2" hidden="1">[1]A!#REF!</definedName>
    <definedName name="_1595____________________________________________________________________123Graph_AGRAFICO_1" hidden="1">[1]A!#REF!</definedName>
    <definedName name="_16_______123Graph_AGRAFICO_2" hidden="1">[1]A!#REF!</definedName>
    <definedName name="_16__123Graph_LBL_AGRAFICO_2" hidden="1">[1]A!#REF!</definedName>
    <definedName name="_160____________________________________________________________________________________________________________________123Graph_AGRAFICO_2" hidden="1">[1]A!#REF!</definedName>
    <definedName name="_1600____________________________________________________________________123Graph_AGRAFICO_2" hidden="1">[1]A!#REF!</definedName>
    <definedName name="_1605____________________________________________________________________123Graph_LBL_AGRAFICO_1" hidden="1">[1]A!#REF!</definedName>
    <definedName name="_1610____________________________________________________________________123Graph_LBL_AGRAFICO_2" hidden="1">[1]A!#REF!</definedName>
    <definedName name="_1615____________________________________________________________________123Graph_XGRAFICO_1" hidden="1">[1]A!#REF!</definedName>
    <definedName name="_1620____________________________________________________________________123Graph_XGRAFICO_2" hidden="1">[1]A!#REF!</definedName>
    <definedName name="_1625___________________________________________________________________123Graph_AGRAFICO_1" hidden="1">[1]A!#REF!</definedName>
    <definedName name="_1630___________________________________________________________________123Graph_AGRAFICO_2" hidden="1">[1]A!#REF!</definedName>
    <definedName name="_1635___________________________________________________________________123Graph_LBL_AGRAFICO_1" hidden="1">[1]A!#REF!</definedName>
    <definedName name="_1640___________________________________________________________________123Graph_LBL_AGRAFICO_2" hidden="1">[1]A!#REF!</definedName>
    <definedName name="_1645___________________________________________________________________123Graph_XGRAFICO_1" hidden="1">[1]A!#REF!</definedName>
    <definedName name="_165____________________________________________________________________________________________________________________123Graph_LBL_AGRAFICO_1" hidden="1">[1]A!#REF!</definedName>
    <definedName name="_1650___________________________________________________________________123Graph_XGRAFICO_2" hidden="1">[1]A!#REF!</definedName>
    <definedName name="_1655__________________________________________________________________123Graph_AGRAFICO_1" hidden="1">[1]A!#REF!</definedName>
    <definedName name="_1660__________________________________________________________________123Graph_AGRAFICO_2" hidden="1">[1]A!#REF!</definedName>
    <definedName name="_1665__________________________________________________________________123Graph_LBL_AGRAFICO_1" hidden="1">[1]A!#REF!</definedName>
    <definedName name="_1670__________________________________________________________________123Graph_LBL_AGRAFICO_2" hidden="1">[1]A!#REF!</definedName>
    <definedName name="_1675__________________________________________________________________123Graph_XGRAFICO_1" hidden="1">[1]A!#REF!</definedName>
    <definedName name="_1680__________________________________________________________________123Graph_XGRAFICO_2" hidden="1">[1]A!#REF!</definedName>
    <definedName name="_1685_________________________________________________________________123Graph_AGRAFICO_1" hidden="1">[1]A!#REF!</definedName>
    <definedName name="_1690_________________________________________________________________123Graph_AGRAFICO_2" hidden="1">[1]A!#REF!</definedName>
    <definedName name="_1695_________________________________________________________________123Graph_LBL_AGRAFICO_1" hidden="1">[1]A!#REF!</definedName>
    <definedName name="_17__123Graph_XGRAFICO_1" hidden="1">[1]A!#REF!</definedName>
    <definedName name="_170____________________________________________________________________________________________________________________123Graph_LBL_AGRAFICO_2" hidden="1">[1]A!#REF!</definedName>
    <definedName name="_1700_________________________________________________________________123Graph_LBL_AGRAFICO_2" hidden="1">[1]A!#REF!</definedName>
    <definedName name="_1705_________________________________________________________________123Graph_XGRAFICO_1" hidden="1">[1]A!#REF!</definedName>
    <definedName name="_1710_________________________________________________________________123Graph_XGRAFICO_2" hidden="1">[1]A!#REF!</definedName>
    <definedName name="_1715________________________________________________________________123Graph_AGRAFICO_1" hidden="1">[1]A!#REF!</definedName>
    <definedName name="_1720________________________________________________________________123Graph_AGRAFICO_2" hidden="1">[1]A!#REF!</definedName>
    <definedName name="_1725________________________________________________________________123Graph_LBL_AGRAFICO_1" hidden="1">[1]A!#REF!</definedName>
    <definedName name="_1730________________________________________________________________123Graph_LBL_AGRAFICO_2" hidden="1">[1]A!#REF!</definedName>
    <definedName name="_1735________________________________________________________________123Graph_XGRAFICO_1" hidden="1">[1]A!#REF!</definedName>
    <definedName name="_1740________________________________________________________________123Graph_XGRAFICO_2" hidden="1">[1]A!#REF!</definedName>
    <definedName name="_1745_______________________________________________________________123Graph_AGRAFICO_1" hidden="1">[1]A!#REF!</definedName>
    <definedName name="_175____________________________________________________________________________________________________________________123Graph_XGRAFICO_1" hidden="1">[1]A!#REF!</definedName>
    <definedName name="_1750_______________________________________________________________123Graph_AGRAFICO_2" hidden="1">[1]A!#REF!</definedName>
    <definedName name="_1755_______________________________________________________________123Graph_LBL_AGRAFICO_1" hidden="1">[1]A!#REF!</definedName>
    <definedName name="_1760_______________________________________________________________123Graph_LBL_AGRAFICO_2" hidden="1">[1]A!#REF!</definedName>
    <definedName name="_1765_______________________________________________________________123Graph_XGRAFICO_1" hidden="1">[1]A!#REF!</definedName>
    <definedName name="_1770_______________________________________________________________123Graph_XGRAFICO_2" hidden="1">[1]A!#REF!</definedName>
    <definedName name="_1775______________________________________________________________123Graph_AGRAFICO_1" hidden="1">[1]A!#REF!</definedName>
    <definedName name="_1780______________________________________________________________123Graph_AGRAFICO_2" hidden="1">[1]A!#REF!</definedName>
    <definedName name="_1785______________________________________________________________123Graph_LBL_AGRAFICO_1" hidden="1">[1]A!#REF!</definedName>
    <definedName name="_1790______________________________________________________________123Graph_LBL_AGRAFICO_2" hidden="1">[1]A!#REF!</definedName>
    <definedName name="_1795______________________________________________________________123Graph_XGRAFICO_1" hidden="1">[1]A!#REF!</definedName>
    <definedName name="_18__123Graph_LBL_AGRAFICO_1" hidden="1">[1]A!#REF!</definedName>
    <definedName name="_18__123Graph_XGRAFICO_2" hidden="1">[1]A!#REF!</definedName>
    <definedName name="_180____________________________________________________________________________________________________________________123Graph_XGRAFICO_2" hidden="1">[1]A!#REF!</definedName>
    <definedName name="_1800______________________________________________________________123Graph_XGRAFICO_2" hidden="1">[1]A!#REF!</definedName>
    <definedName name="_1805_____________________________________________________________123Graph_AGRAFICO_1" hidden="1">[1]A!#REF!</definedName>
    <definedName name="_1810_____________________________________________________________123Graph_AGRAFICO_2" hidden="1">[1]A!#REF!</definedName>
    <definedName name="_1815_____________________________________________________________123Graph_LBL_AGRAFICO_1" hidden="1">[1]A!#REF!</definedName>
    <definedName name="_1820_____________________________________________________________123Graph_LBL_AGRAFICO_2" hidden="1">[1]A!#REF!</definedName>
    <definedName name="_1825_____________________________________________________________123Graph_XGRAFICO_1" hidden="1">[1]A!#REF!</definedName>
    <definedName name="_1830_____________________________________________________________123Graph_XGRAFICO_2" hidden="1">[1]A!#REF!</definedName>
    <definedName name="_1835____________________________________________________________123Graph_AGRAFICO_1" hidden="1">[1]A!#REF!</definedName>
    <definedName name="_1840____________________________________________________________123Graph_AGRAFICO_2" hidden="1">[1]A!#REF!</definedName>
    <definedName name="_1845____________________________________________________________123Graph_LBL_AGRAFICO_1" hidden="1">[1]A!#REF!</definedName>
    <definedName name="_185___________________________________________________________________________________________________________________123Graph_AGRAFICO_1" hidden="1">[1]A!#REF!</definedName>
    <definedName name="_1850____________________________________________________________123Graph_LBL_AGRAFICO_2" hidden="1">[1]A!#REF!</definedName>
    <definedName name="_1855____________________________________________________________123Graph_XGRAFICO_1" hidden="1">[1]A!#REF!</definedName>
    <definedName name="_1860____________________________________________________________123Graph_XGRAFICO_2" hidden="1">[1]A!#REF!</definedName>
    <definedName name="_1865___________________________________________________________123Graph_AGRAFICO_1" hidden="1">[1]A!#REF!</definedName>
    <definedName name="_1870___________________________________________________________123Graph_AGRAFICO_2" hidden="1">[1]A!#REF!</definedName>
    <definedName name="_1875___________________________________________________________123Graph_LBL_AGRAFICO_1" hidden="1">[1]A!#REF!</definedName>
    <definedName name="_1880___________________________________________________________123Graph_LBL_AGRAFICO_2" hidden="1">[1]A!#REF!</definedName>
    <definedName name="_1885___________________________________________________________123Graph_XGRAFICO_1" hidden="1">[1]A!#REF!</definedName>
    <definedName name="_1890___________________________________________________________123Graph_XGRAFICO_2" hidden="1">[1]A!#REF!</definedName>
    <definedName name="_1895__________________________________________________________123Graph_AGRAFICO_1" hidden="1">[1]A!#REF!</definedName>
    <definedName name="_190___________________________________________________________________________________________________________________123Graph_AGRAFICO_2" hidden="1">[1]A!#REF!</definedName>
    <definedName name="_1900__________________________________________________________123Graph_AGRAFICO_2" hidden="1">[1]A!#REF!</definedName>
    <definedName name="_1905__________________________________________________________123Graph_LBL_AGRAFICO_1" hidden="1">[1]A!#REF!</definedName>
    <definedName name="_1910__________________________________________________________123Graph_LBL_AGRAFICO_2" hidden="1">[1]A!#REF!</definedName>
    <definedName name="_1915__________________________________________________________123Graph_XGRAFICO_1" hidden="1">[1]A!#REF!</definedName>
    <definedName name="_1920__________________________________________________________123Graph_XGRAFICO_2" hidden="1">[1]A!#REF!</definedName>
    <definedName name="_1925_________________________________________________________123Graph_AGRAFICO_1" hidden="1">[1]A!#REF!</definedName>
    <definedName name="_1930_________________________________________________________123Graph_AGRAFICO_2" hidden="1">[1]A!#REF!</definedName>
    <definedName name="_1935_________________________________________________________123Graph_LBL_AGRAFICO_1" hidden="1">[1]A!#REF!</definedName>
    <definedName name="_1940_________________________________________________________123Graph_LBL_AGRAFICO_2" hidden="1">[1]A!#REF!</definedName>
    <definedName name="_1945_________________________________________________________123Graph_XGRAFICO_1" hidden="1">[1]A!#REF!</definedName>
    <definedName name="_195___________________________________________________________________________________________________________________123Graph_LBL_AGRAFICO_1" hidden="1">[1]A!#REF!</definedName>
    <definedName name="_195__123Graph_LBL_AGRAFICO_1" hidden="1">[1]A!#REF!</definedName>
    <definedName name="_1950_________________________________________________________123Graph_XGRAFICO_2" hidden="1">[1]A!#REF!</definedName>
    <definedName name="_1955________________________________________________________123Graph_AGRAFICO_1" hidden="1">[1]A!#REF!</definedName>
    <definedName name="_1960________________________________________________________123Graph_AGRAFICO_2" hidden="1">[1]A!#REF!</definedName>
    <definedName name="_1965________________________________________________________123Graph_LBL_AGRAFICO_1" hidden="1">[1]A!#REF!</definedName>
    <definedName name="_1970________________________________________________________123Graph_LBL_AGRAFICO_2" hidden="1">[1]A!#REF!</definedName>
    <definedName name="_1975________________________________________________________123Graph_XGRAFICO_1" hidden="1">[1]A!#REF!</definedName>
    <definedName name="_1980________________________________________________________123Graph_XGRAFICO_2" hidden="1">[1]A!#REF!</definedName>
    <definedName name="_1985_______________________________________________________123Graph_AGRAFICO_1" hidden="1">[1]A!#REF!</definedName>
    <definedName name="_1990_______________________________________________________123Graph_AGRAFICO_2" hidden="1">[1]A!#REF!</definedName>
    <definedName name="_1995_______________________________________________________123Graph_LBL_AGRAFICO_1" hidden="1">[1]A!#REF!</definedName>
    <definedName name="_2____123Graph_AGRAFICO_2" hidden="1">[1]A!#REF!</definedName>
    <definedName name="_2__123Graph_AGRAFICO_1" hidden="1">[1]A!#REF!</definedName>
    <definedName name="_2__123Graph_AGRAFICO_2" hidden="1">[1]A!#REF!</definedName>
    <definedName name="_20_________________________________________________________________________________________________________________________123Graph_LBL_AGRAFICO_2" hidden="1">[1]A!#REF!</definedName>
    <definedName name="_20__123Graph_AGRAFICO_2" hidden="1">[1]A!#REF!</definedName>
    <definedName name="_200___________________________________________________________________________________________________________________123Graph_LBL_AGRAFICO_2" hidden="1">[1]A!#REF!</definedName>
    <definedName name="_2000_______________________________________________________123Graph_LBL_AGRAFICO_2" hidden="1">[1]A!#REF!</definedName>
    <definedName name="_2005_______________________________________________________123Graph_XGRAFICO_1" hidden="1">[1]A!#REF!</definedName>
    <definedName name="_2010_______________________________________________________123Graph_XGRAFICO_2" hidden="1">[1]A!#REF!</definedName>
    <definedName name="_2015______________________________________________________123Graph_AGRAFICO_1" hidden="1">[1]A!#REF!</definedName>
    <definedName name="_2020______________________________________________________123Graph_AGRAFICO_2" hidden="1">[1]A!#REF!</definedName>
    <definedName name="_2025______________________________________________________123Graph_LBL_AGRAFICO_1" hidden="1">[1]A!#REF!</definedName>
    <definedName name="_2030______________________________________________________123Graph_LBL_AGRAFICO_2" hidden="1">[1]A!#REF!</definedName>
    <definedName name="_2035______________________________________________________123Graph_XGRAFICO_1" hidden="1">[1]A!#REF!</definedName>
    <definedName name="_2040______________________________________________________123Graph_XGRAFICO_2" hidden="1">[1]A!#REF!</definedName>
    <definedName name="_2045_____________________________________________________123Graph_AGRAFICO_1" hidden="1">[1]A!#REF!</definedName>
    <definedName name="_205___________________________________________________________________________________________________________________123Graph_XGRAFICO_1" hidden="1">[1]A!#REF!</definedName>
    <definedName name="_2050_____________________________________________________123Graph_AGRAFICO_2" hidden="1">[1]A!#REF!</definedName>
    <definedName name="_2055_____________________________________________________123Graph_LBL_AGRAFICO_1" hidden="1">[1]A!#REF!</definedName>
    <definedName name="_2060_____________________________________________________123Graph_LBL_AGRAFICO_2" hidden="1">[1]A!#REF!</definedName>
    <definedName name="_2065_____________________________________________________123Graph_XGRAFICO_1" hidden="1">[1]A!#REF!</definedName>
    <definedName name="_2070_____________________________________________________123Graph_XGRAFICO_2" hidden="1">[1]A!#REF!</definedName>
    <definedName name="_2075____________________________________________________123Graph_AGRAFICO_1" hidden="1">[1]A!#REF!</definedName>
    <definedName name="_2080____________________________________________________123Graph_AGRAFICO_2" hidden="1">[1]A!#REF!</definedName>
    <definedName name="_2085____________________________________________________123Graph_LBL_AGRAFICO_1" hidden="1">[1]A!#REF!</definedName>
    <definedName name="_2090____________________________________________________123Graph_LBL_AGRAFICO_2" hidden="1">[1]A!#REF!</definedName>
    <definedName name="_2095____________________________________________________123Graph_XGRAFICO_1" hidden="1">[1]A!#REF!</definedName>
    <definedName name="_210___________________________________________________________________________________________________________________123Graph_XGRAFICO_2" hidden="1">[1]A!#REF!</definedName>
    <definedName name="_2100____________________________________________________123Graph_XGRAFICO_2" hidden="1">[1]A!#REF!</definedName>
    <definedName name="_2105___________________________________________________123Graph_AGRAFICO_1" hidden="1">[1]A!#REF!</definedName>
    <definedName name="_2110___________________________________________________123Graph_AGRAFICO_2" hidden="1">[1]A!#REF!</definedName>
    <definedName name="_2115___________________________________________________123Graph_LBL_AGRAFICO_1" hidden="1">[1]A!#REF!</definedName>
    <definedName name="_2120___________________________________________________123Graph_LBL_AGRAFICO_2" hidden="1">[1]A!#REF!</definedName>
    <definedName name="_2125___________________________________________________123Graph_XGRAFICO_1" hidden="1">[1]A!#REF!</definedName>
    <definedName name="_2130___________________________________________________123Graph_XGRAFICO_2" hidden="1">[1]A!#REF!</definedName>
    <definedName name="_2135__________________________________________________123Graph_AGRAFICO_1" hidden="1">[1]A!#REF!</definedName>
    <definedName name="_2140__________________________________________________123Graph_AGRAFICO_2" hidden="1">[1]A!#REF!</definedName>
    <definedName name="_2145__________________________________________________123Graph_LBL_AGRAFICO_1" hidden="1">[1]A!#REF!</definedName>
    <definedName name="_215__________________________________________________________________________________________________________________123Graph_AGRAFICO_1" hidden="1">[1]A!#REF!</definedName>
    <definedName name="_2150__________________________________________________123Graph_LBL_AGRAFICO_2" hidden="1">[1]A!#REF!</definedName>
    <definedName name="_2155__________________________________________________123Graph_XGRAFICO_1" hidden="1">[1]A!#REF!</definedName>
    <definedName name="_2160__________________________________________________123Graph_XGRAFICO_2" hidden="1">[1]A!#REF!</definedName>
    <definedName name="_2165_________________________________________________123Graph_AGRAFICO_1" hidden="1">[1]A!#REF!</definedName>
    <definedName name="_2170_________________________________________________123Graph_AGRAFICO_2" hidden="1">[1]A!#REF!</definedName>
    <definedName name="_2175_________________________________________________123Graph_LBL_AGRAFICO_1" hidden="1">[1]A!#REF!</definedName>
    <definedName name="_2180_________________________________________________123Graph_LBL_AGRAFICO_2" hidden="1">[1]A!#REF!</definedName>
    <definedName name="_2185_________________________________________________123Graph_XGRAFICO_1" hidden="1">[1]A!#REF!</definedName>
    <definedName name="_2190_________________________________________________123Graph_XGRAFICO_2" hidden="1">[1]A!#REF!</definedName>
    <definedName name="_2195________________________________________________123Graph_AGRAFICO_1" hidden="1">[1]A!#REF!</definedName>
    <definedName name="_220__________________________________________________________________________________________________________________123Graph_AGRAFICO_2" hidden="1">[1]A!#REF!</definedName>
    <definedName name="_2200________________________________________________123Graph_AGRAFICO_2" hidden="1">[1]A!#REF!</definedName>
    <definedName name="_2205________________________________________________123Graph_LBL_AGRAFICO_1" hidden="1">[1]A!#REF!</definedName>
    <definedName name="_2210________________________________________________123Graph_LBL_AGRAFICO_2" hidden="1">[1]A!#REF!</definedName>
    <definedName name="_2215________________________________________________123Graph_XGRAFICO_1" hidden="1">[1]A!#REF!</definedName>
    <definedName name="_2220________________________________________________123Graph_XGRAFICO_2" hidden="1">[1]A!#REF!</definedName>
    <definedName name="_2225_______________________________________________123Graph_AGRAFICO_1" hidden="1">[1]A!#REF!</definedName>
    <definedName name="_2230_______________________________________________123Graph_AGRAFICO_2" hidden="1">[1]A!#REF!</definedName>
    <definedName name="_2235_______________________________________________123Graph_LBL_AGRAFICO_1" hidden="1">[1]A!#REF!</definedName>
    <definedName name="_2240_______________________________________________123Graph_LBL_AGRAFICO_2" hidden="1">[1]A!#REF!</definedName>
    <definedName name="_2245_______________________________________________123Graph_XGRAFICO_1" hidden="1">[1]A!#REF!</definedName>
    <definedName name="_225__________________________________________________________________________________________________________________123Graph_LBL_AGRAFICO_1" hidden="1">[1]A!#REF!</definedName>
    <definedName name="_2250_______________________________________________123Graph_XGRAFICO_2" hidden="1">[1]A!#REF!</definedName>
    <definedName name="_2255______________________________________________123Graph_AGRAFICO_1" hidden="1">[1]A!#REF!</definedName>
    <definedName name="_2260______________________________________________123Graph_AGRAFICO_2" hidden="1">[1]A!#REF!</definedName>
    <definedName name="_2265______________________________________________123Graph_LBL_AGRAFICO_1" hidden="1">[1]A!#REF!</definedName>
    <definedName name="_2270______________________________________________123Graph_LBL_AGRAFICO_2" hidden="1">[1]A!#REF!</definedName>
    <definedName name="_2275______________________________________________123Graph_XGRAFICO_1" hidden="1">[1]A!#REF!</definedName>
    <definedName name="_2280______________________________________________123Graph_XGRAFICO_2" hidden="1">[1]A!#REF!</definedName>
    <definedName name="_2285_____________________________________________123Graph_AGRAFICO_1" hidden="1">[1]A!#REF!</definedName>
    <definedName name="_2290_____________________________________________123Graph_AGRAFICO_2" hidden="1">[1]A!#REF!</definedName>
    <definedName name="_2295_____________________________________________123Graph_LBL_AGRAFICO_1" hidden="1">[1]A!#REF!</definedName>
    <definedName name="_230__________________________________________________________________________________________________________________123Graph_LBL_AGRAFICO_2" hidden="1">[1]A!#REF!</definedName>
    <definedName name="_2300_____________________________________________123Graph_LBL_AGRAFICO_2" hidden="1">[1]A!#REF!</definedName>
    <definedName name="_2305_____________________________________________123Graph_XGRAFICO_1" hidden="1">[1]A!#REF!</definedName>
    <definedName name="_2310_____________________________________________123Graph_XGRAFICO_2" hidden="1">[1]A!#REF!</definedName>
    <definedName name="_2315____________________________________________123Graph_AGRAFICO_1" hidden="1">[1]A!#REF!</definedName>
    <definedName name="_2320____________________________________________123Graph_AGRAFICO_2" hidden="1">[1]A!#REF!</definedName>
    <definedName name="_2325____________________________________________123Graph_LBL_AGRAFICO_1" hidden="1">[1]A!#REF!</definedName>
    <definedName name="_2330____________________________________________123Graph_LBL_AGRAFICO_2" hidden="1">[1]A!#REF!</definedName>
    <definedName name="_2335____________________________________________123Graph_XGRAFICO_1" hidden="1">[1]A!#REF!</definedName>
    <definedName name="_2340____________________________________________123Graph_XGRAFICO_2" hidden="1">[1]A!#REF!</definedName>
    <definedName name="_2345___________________________________________123Graph_AGRAFICO_1" hidden="1">[1]A!#REF!</definedName>
    <definedName name="_235__________________________________________________________________________________________________________________123Graph_XGRAFICO_1" hidden="1">[1]A!#REF!</definedName>
    <definedName name="_2350___________________________________________123Graph_AGRAFICO_2" hidden="1">[1]A!#REF!</definedName>
    <definedName name="_2355___________________________________________123Graph_LBL_AGRAFICO_1" hidden="1">[1]A!#REF!</definedName>
    <definedName name="_2360___________________________________________123Graph_LBL_AGRAFICO_2" hidden="1">[1]A!#REF!</definedName>
    <definedName name="_2365___________________________________________123Graph_XGRAFICO_1" hidden="1">[1]A!#REF!</definedName>
    <definedName name="_2370___________________________________________123Graph_XGRAFICO_2" hidden="1">[1]A!#REF!</definedName>
    <definedName name="_2375__________________________________________123Graph_AGRAFICO_1" hidden="1">[1]A!#REF!</definedName>
    <definedName name="_2380__________________________________________123Graph_AGRAFICO_2" hidden="1">[1]A!#REF!</definedName>
    <definedName name="_2385__________________________________________123Graph_LBL_AGRAFICO_1" hidden="1">[1]A!#REF!</definedName>
    <definedName name="_2390__________________________________________123Graph_LBL_AGRAFICO_2" hidden="1">[1]A!#REF!</definedName>
    <definedName name="_2395__________________________________________123Graph_XGRAFICO_1" hidden="1">[1]A!#REF!</definedName>
    <definedName name="_24_______123Graph_LBL_AGRAFICO_1" hidden="1">[1]A!#REF!</definedName>
    <definedName name="_24__123Graph_LBL_AGRAFICO_2" hidden="1">[1]A!#REF!</definedName>
    <definedName name="_240__________________________________________________________________________________________________________________123Graph_XGRAFICO_2" hidden="1">[1]A!#REF!</definedName>
    <definedName name="_2400__________________________________________123Graph_XGRAFICO_2" hidden="1">[1]A!#REF!</definedName>
    <definedName name="_2405_________________________________________123Graph_AGRAFICO_1" hidden="1">[1]A!#REF!</definedName>
    <definedName name="_2410_________________________________________123Graph_AGRAFICO_2" hidden="1">[1]A!#REF!</definedName>
    <definedName name="_2415_________________________________________123Graph_LBL_AGRAFICO_1" hidden="1">[1]A!#REF!</definedName>
    <definedName name="_2420_________________________________________123Graph_LBL_AGRAFICO_2" hidden="1">[1]A!#REF!</definedName>
    <definedName name="_2425_________________________________________123Graph_XGRAFICO_1" hidden="1">[1]A!#REF!</definedName>
    <definedName name="_2430_________________________________________123Graph_XGRAFICO_2" hidden="1">[1]A!#REF!</definedName>
    <definedName name="_2435________________________________________123Graph_AGRAFICO_1" hidden="1">[1]A!#REF!</definedName>
    <definedName name="_2440________________________________________123Graph_AGRAFICO_2" hidden="1">[1]A!#REF!</definedName>
    <definedName name="_2445________________________________________123Graph_LBL_AGRAFICO_1" hidden="1">[1]A!#REF!</definedName>
    <definedName name="_245_________________________________________________________________________________________________________________123Graph_AGRAFICO_1" hidden="1">[1]A!#REF!</definedName>
    <definedName name="_2450________________________________________123Graph_LBL_AGRAFICO_2" hidden="1">[1]A!#REF!</definedName>
    <definedName name="_2455________________________________________123Graph_XGRAFICO_1" hidden="1">[1]A!#REF!</definedName>
    <definedName name="_2460________________________________________123Graph_XGRAFICO_2" hidden="1">[1]A!#REF!</definedName>
    <definedName name="_2465_______________________________________123Graph_AGRAFICO_1" hidden="1">[1]A!#REF!</definedName>
    <definedName name="_2470_______________________________________123Graph_AGRAFICO_2" hidden="1">[1]A!#REF!</definedName>
    <definedName name="_2475_______________________________________123Graph_LBL_AGRAFICO_1" hidden="1">[1]A!#REF!</definedName>
    <definedName name="_2480_______________________________________123Graph_LBL_AGRAFICO_2" hidden="1">[1]A!#REF!</definedName>
    <definedName name="_2485_______________________________________123Graph_XGRAFICO_1" hidden="1">[1]A!#REF!</definedName>
    <definedName name="_2490_______________________________________123Graph_XGRAFICO_2" hidden="1">[1]A!#REF!</definedName>
    <definedName name="_2495______________________________________123Graph_AGRAFICO_1" hidden="1">[1]A!#REF!</definedName>
    <definedName name="_25_________________________________________________________________________________________________________________________123Graph_XGRAFICO_1" hidden="1">[1]A!#REF!</definedName>
    <definedName name="_250_________________________________________________________________________________________________________________123Graph_AGRAFICO_2" hidden="1">[1]A!#REF!</definedName>
    <definedName name="_2500______________________________________123Graph_AGRAFICO_2" hidden="1">[1]A!#REF!</definedName>
    <definedName name="_2505______________________________________123Graph_LBL_AGRAFICO_1" hidden="1">[1]A!#REF!</definedName>
    <definedName name="_2510______________________________________123Graph_LBL_AGRAFICO_2" hidden="1">[1]A!#REF!</definedName>
    <definedName name="_2515______________________________________123Graph_XGRAFICO_1" hidden="1">[1]A!#REF!</definedName>
    <definedName name="_2520______________________________________123Graph_XGRAFICO_2" hidden="1">[1]A!#REF!</definedName>
    <definedName name="_2525_____________________________________123Graph_AGRAFICO_1" hidden="1">[1]A!#REF!</definedName>
    <definedName name="_2530_____________________________________123Graph_AGRAFICO_2" hidden="1">[1]A!#REF!</definedName>
    <definedName name="_2535_____________________________________123Graph_LBL_AGRAFICO_1" hidden="1">[1]A!#REF!</definedName>
    <definedName name="_2540_____________________________________123Graph_LBL_AGRAFICO_2" hidden="1">[1]A!#REF!</definedName>
    <definedName name="_2545_____________________________________123Graph_XGRAFICO_1" hidden="1">[1]A!#REF!</definedName>
    <definedName name="_255_________________________________________________________________________________________________________________123Graph_LBL_AGRAFICO_1" hidden="1">[1]A!#REF!</definedName>
    <definedName name="_2550_____________________________________123Graph_XGRAFICO_2" hidden="1">[1]A!#REF!</definedName>
    <definedName name="_2555____________________________________123Graph_AGRAFICO_1" hidden="1">[1]A!#REF!</definedName>
    <definedName name="_2560____________________________________123Graph_AGRAFICO_2" hidden="1">[1]A!#REF!</definedName>
    <definedName name="_2565____________________________________123Graph_LBL_AGRAFICO_1" hidden="1">[1]A!#REF!</definedName>
    <definedName name="_2570____________________________________123Graph_LBL_AGRAFICO_2" hidden="1">[1]A!#REF!</definedName>
    <definedName name="_2575____________________________________123Graph_XGRAFICO_1" hidden="1">[1]A!#REF!</definedName>
    <definedName name="_2580____________________________________123Graph_XGRAFICO_2" hidden="1">[1]A!#REF!</definedName>
    <definedName name="_2585___________________________________123Graph_AGRAFICO_1" hidden="1">[1]A!#REF!</definedName>
    <definedName name="_2590___________________________________123Graph_AGRAFICO_2" hidden="1">[1]A!#REF!</definedName>
    <definedName name="_2595___________________________________123Graph_LBL_AGRAFICO_1" hidden="1">[1]A!#REF!</definedName>
    <definedName name="_260_________________________________________________________________________________________________________________123Graph_LBL_AGRAFICO_2" hidden="1">[1]A!#REF!</definedName>
    <definedName name="_260__123Graph_LBL_AGRAFICO_2" hidden="1">[1]A!#REF!</definedName>
    <definedName name="_2600___________________________________123Graph_LBL_AGRAFICO_2" hidden="1">[1]A!#REF!</definedName>
    <definedName name="_2605___________________________________123Graph_XGRAFICO_1" hidden="1">[1]A!#REF!</definedName>
    <definedName name="_2610___________________________________123Graph_XGRAFICO_2" hidden="1">[1]A!#REF!</definedName>
    <definedName name="_2615__________________________________123Graph_AGRAFICO_1" hidden="1">[1]A!#REF!</definedName>
    <definedName name="_2620__________________________________123Graph_AGRAFICO_2" hidden="1">[1]A!#REF!</definedName>
    <definedName name="_2625__________________________________123Graph_LBL_AGRAFICO_1" hidden="1">[1]A!#REF!</definedName>
    <definedName name="_2630__________________________________123Graph_LBL_AGRAFICO_2" hidden="1">[1]A!#REF!</definedName>
    <definedName name="_2635__________________________________123Graph_XGRAFICO_1" hidden="1">[1]A!#REF!</definedName>
    <definedName name="_2640__________________________________123Graph_XGRAFICO_2" hidden="1">[1]A!#REF!</definedName>
    <definedName name="_2645_________________________________123Graph_AGRAFICO_1" hidden="1">[1]A!#REF!</definedName>
    <definedName name="_265_________________________________________________________________________________________________________________123Graph_XGRAFICO_1" hidden="1">[1]A!#REF!</definedName>
    <definedName name="_2650_________________________________123Graph_AGRAFICO_2" hidden="1">[1]A!#REF!</definedName>
    <definedName name="_2655_________________________________123Graph_LBL_AGRAFICO_1" hidden="1">[1]A!#REF!</definedName>
    <definedName name="_2660_________________________________123Graph_LBL_AGRAFICO_2" hidden="1">[1]A!#REF!</definedName>
    <definedName name="_2665_________________________________123Graph_XGRAFICO_1" hidden="1">[1]A!#REF!</definedName>
    <definedName name="_2670_________________________________123Graph_XGRAFICO_2" hidden="1">[1]A!#REF!</definedName>
    <definedName name="_2675________________________________123Graph_AGRAFICO_1" hidden="1">[1]A!#REF!</definedName>
    <definedName name="_2680________________________________123Graph_AGRAFICO_2" hidden="1">[1]A!#REF!</definedName>
    <definedName name="_2685________________________________123Graph_LBL_AGRAFICO_1" hidden="1">[1]A!#REF!</definedName>
    <definedName name="_2690________________________________123Graph_LBL_AGRAFICO_2" hidden="1">[1]A!#REF!</definedName>
    <definedName name="_2695________________________________123Graph_XGRAFICO_1" hidden="1">[1]A!#REF!</definedName>
    <definedName name="_270_________________________________________________________________________________________________________________123Graph_XGRAFICO_2" hidden="1">[1]A!#REF!</definedName>
    <definedName name="_2700________________________________123Graph_XGRAFICO_2" hidden="1">[1]A!#REF!</definedName>
    <definedName name="_2705_______________________________123Graph_AGRAFICO_1" hidden="1">[1]A!#REF!</definedName>
    <definedName name="_2710_______________________________123Graph_AGRAFICO_2" hidden="1">[1]A!#REF!</definedName>
    <definedName name="_2715_______________________________123Graph_LBL_AGRAFICO_1" hidden="1">[1]A!#REF!</definedName>
    <definedName name="_2720_______________________________123Graph_LBL_AGRAFICO_2" hidden="1">[1]A!#REF!</definedName>
    <definedName name="_2725_______________________________123Graph_XGRAFICO_1" hidden="1">[1]A!#REF!</definedName>
    <definedName name="_2730_______________________________123Graph_XGRAFICO_2" hidden="1">[1]A!#REF!</definedName>
    <definedName name="_2735______________________________123Graph_AGRAFICO_1" hidden="1">[1]A!#REF!</definedName>
    <definedName name="_2740______________________________123Graph_AGRAFICO_2" hidden="1">[1]A!#REF!</definedName>
    <definedName name="_2745______________________________123Graph_LBL_AGRAFICO_1" hidden="1">[1]A!#REF!</definedName>
    <definedName name="_275________________________________________________________________________________________________________________123Graph_AGRAFICO_1" hidden="1">[1]A!#REF!</definedName>
    <definedName name="_2750______________________________123Graph_LBL_AGRAFICO_2" hidden="1">[1]A!#REF!</definedName>
    <definedName name="_2755______________________________123Graph_XGRAFICO_1" hidden="1">[1]A!#REF!</definedName>
    <definedName name="_2760______________________________123Graph_XGRAFICO_2" hidden="1">[1]A!#REF!</definedName>
    <definedName name="_2765_____________________________123Graph_AGRAFICO_1" hidden="1">[1]A!#REF!</definedName>
    <definedName name="_2770_____________________________123Graph_AGRAFICO_2" hidden="1">[1]A!#REF!</definedName>
    <definedName name="_2775_____________________________123Graph_LBL_AGRAFICO_1" hidden="1">[1]A!#REF!</definedName>
    <definedName name="_2780_____________________________123Graph_LBL_AGRAFICO_2" hidden="1">[1]A!#REF!</definedName>
    <definedName name="_2785_____________________________123Graph_XGRAFICO_1" hidden="1">[1]A!#REF!</definedName>
    <definedName name="_2790_____________________________123Graph_XGRAFICO_2" hidden="1">[1]A!#REF!</definedName>
    <definedName name="_2795____________________________123Graph_AGRAFICO_1" hidden="1">[1]A!#REF!</definedName>
    <definedName name="_280________________________________________________________________________________________________________________123Graph_AGRAFICO_2" hidden="1">[1]A!#REF!</definedName>
    <definedName name="_2800____________________________123Graph_AGRAFICO_2" hidden="1">[1]A!#REF!</definedName>
    <definedName name="_2805____________________________123Graph_LBL_AGRAFICO_1" hidden="1">[1]A!#REF!</definedName>
    <definedName name="_2810____________________________123Graph_LBL_AGRAFICO_2" hidden="1">[1]A!#REF!</definedName>
    <definedName name="_2815____________________________123Graph_XGRAFICO_1" hidden="1">[1]A!#REF!</definedName>
    <definedName name="_2820____________________________123Graph_XGRAFICO_2" hidden="1">[1]A!#REF!</definedName>
    <definedName name="_2825___________________________123Graph_AGRAFICO_1" hidden="1">[1]A!#REF!</definedName>
    <definedName name="_2830___________________________123Graph_AGRAFICO_2" hidden="1">[1]A!#REF!</definedName>
    <definedName name="_2835___________________________123Graph_LBL_AGRAFICO_1" hidden="1">[1]A!#REF!</definedName>
    <definedName name="_2840___________________________123Graph_LBL_AGRAFICO_2" hidden="1">[1]A!#REF!</definedName>
    <definedName name="_2845___________________________123Graph_XGRAFICO_1" hidden="1">[1]A!#REF!</definedName>
    <definedName name="_285________________________________________________________________________________________________________________123Graph_LBL_AGRAFICO_1" hidden="1">[1]A!#REF!</definedName>
    <definedName name="_2850___________________________123Graph_XGRAFICO_2" hidden="1">[1]A!#REF!</definedName>
    <definedName name="_2855__________________________123Graph_AGRAFICO_1" hidden="1">[1]A!#REF!</definedName>
    <definedName name="_2860__________________________123Graph_AGRAFICO_2" hidden="1">[1]A!#REF!</definedName>
    <definedName name="_2865__________________________123Graph_LBL_AGRAFICO_1" hidden="1">[1]A!#REF!</definedName>
    <definedName name="_2870__________________________123Graph_LBL_AGRAFICO_2" hidden="1">[1]A!#REF!</definedName>
    <definedName name="_2875__________________________123Graph_XGRAFICO_1" hidden="1">[1]A!#REF!</definedName>
    <definedName name="_2880__________________________123Graph_XGRAFICO_2" hidden="1">[1]A!#REF!</definedName>
    <definedName name="_2885_________________________123Graph_AGRAFICO_1" hidden="1">[1]A!#REF!</definedName>
    <definedName name="_2890_________________________123Graph_AGRAFICO_2" hidden="1">[1]A!#REF!</definedName>
    <definedName name="_2895_________________________123Graph_LBL_AGRAFICO_1" hidden="1">[1]A!#REF!</definedName>
    <definedName name="_290________________________________________________________________________________________________________________123Graph_LBL_AGRAFICO_2" hidden="1">[1]A!#REF!</definedName>
    <definedName name="_2900_________________________123Graph_LBL_AGRAFICO_2" hidden="1">[1]A!#REF!</definedName>
    <definedName name="_2905_________________________123Graph_XGRAFICO_1" hidden="1">[1]A!#REF!</definedName>
    <definedName name="_2910_________________________123Graph_XGRAFICO_2" hidden="1">[1]A!#REF!</definedName>
    <definedName name="_2915________________________123Graph_AGRAFICO_1" hidden="1">[1]A!#REF!</definedName>
    <definedName name="_2920________________________123Graph_AGRAFICO_2" hidden="1">[1]A!#REF!</definedName>
    <definedName name="_2925________________________123Graph_LBL_AGRAFICO_1" hidden="1">[1]A!#REF!</definedName>
    <definedName name="_2930________________________123Graph_LBL_AGRAFICO_2" hidden="1">[1]A!#REF!</definedName>
    <definedName name="_2935________________________123Graph_XGRAFICO_1" hidden="1">[1]A!#REF!</definedName>
    <definedName name="_2940________________________123Graph_XGRAFICO_2" hidden="1">[1]A!#REF!</definedName>
    <definedName name="_2945_______________________123Graph_AGRAFICO_1" hidden="1">[1]A!#REF!</definedName>
    <definedName name="_295________________________________________________________________________________________________________________123Graph_XGRAFICO_1" hidden="1">[1]A!#REF!</definedName>
    <definedName name="_2950_______________________123Graph_AGRAFICO_2" hidden="1">[1]A!#REF!</definedName>
    <definedName name="_2955_______________________123Graph_LBL_AGRAFICO_1" hidden="1">[1]A!#REF!</definedName>
    <definedName name="_2960_______________________123Graph_LBL_AGRAFICO_2" hidden="1">[1]A!#REF!</definedName>
    <definedName name="_2965_______________________123Graph_XGRAFICO_1" hidden="1">[1]A!#REF!</definedName>
    <definedName name="_2970_______________________123Graph_XGRAFICO_2" hidden="1">[1]A!#REF!</definedName>
    <definedName name="_2975______________________123Graph_AGRAFICO_1" hidden="1">[1]A!#REF!</definedName>
    <definedName name="_2980______________________123Graph_AGRAFICO_2" hidden="1">[1]A!#REF!</definedName>
    <definedName name="_2985______________________123Graph_LBL_AGRAFICO_1" hidden="1">[1]A!#REF!</definedName>
    <definedName name="_2990______________________123Graph_LBL_AGRAFICO_2" hidden="1">[1]A!#REF!</definedName>
    <definedName name="_2995______________________123Graph_XGRAFICO_1" hidden="1">[1]A!#REF!</definedName>
    <definedName name="_3____123Graph_LBL_AGRAFICO_1" hidden="1">[1]A!#REF!</definedName>
    <definedName name="_3__123Graph_LBL_AGRAFICO_1" hidden="1">[1]A!#REF!</definedName>
    <definedName name="_30_________________________________________________________________________________________________________________________123Graph_XGRAFICO_2" hidden="1">[1]A!#REF!</definedName>
    <definedName name="_30__123Graph_LBL_AGRAFICO_1" hidden="1">[1]A!#REF!</definedName>
    <definedName name="_30__123Graph_XGRAFICO_1" hidden="1">[1]A!#REF!</definedName>
    <definedName name="_300________________________________________________________________________________________________________________123Graph_XGRAFICO_2" hidden="1">[1]A!#REF!</definedName>
    <definedName name="_3000______________________123Graph_XGRAFICO_2" hidden="1">[1]A!#REF!</definedName>
    <definedName name="_3005_____________________123Graph_AGRAFICO_1" hidden="1">[1]A!#REF!</definedName>
    <definedName name="_3010_____________________123Graph_AGRAFICO_2" hidden="1">[1]A!#REF!</definedName>
    <definedName name="_3015_____________________123Graph_LBL_AGRAFICO_1" hidden="1">[1]A!#REF!</definedName>
    <definedName name="_3020_____________________123Graph_LBL_AGRAFICO_2" hidden="1">[1]A!#REF!</definedName>
    <definedName name="_3025_____________________123Graph_XGRAFICO_1" hidden="1">[1]A!#REF!</definedName>
    <definedName name="_3030_____________________123Graph_XGRAFICO_2" hidden="1">[1]A!#REF!</definedName>
    <definedName name="_3035____________________123Graph_AGRAFICO_1" hidden="1">[1]A!#REF!</definedName>
    <definedName name="_3040____________________123Graph_AGRAFICO_2" hidden="1">[1]A!#REF!</definedName>
    <definedName name="_3045____________________123Graph_LBL_AGRAFICO_1" hidden="1">[1]A!#REF!</definedName>
    <definedName name="_305_______________________________________________________________________________________________________________123Graph_AGRAFICO_1" hidden="1">[1]A!#REF!</definedName>
    <definedName name="_3050____________________123Graph_LBL_AGRAFICO_2" hidden="1">[1]A!#REF!</definedName>
    <definedName name="_3055____________________123Graph_XGRAFICO_1" hidden="1">[1]A!#REF!</definedName>
    <definedName name="_3060____________________123Graph_XGRAFICO_2" hidden="1">[1]A!#REF!</definedName>
    <definedName name="_3065___________________123Graph_AGRAFICO_1" hidden="1">[1]A!#REF!</definedName>
    <definedName name="_3070___________________123Graph_AGRAFICO_2" hidden="1">[1]A!#REF!</definedName>
    <definedName name="_3075___________________123Graph_LBL_AGRAFICO_1" hidden="1">[1]A!#REF!</definedName>
    <definedName name="_3080___________________123Graph_LBL_AGRAFICO_2" hidden="1">[1]A!#REF!</definedName>
    <definedName name="_3085___________________123Graph_XGRAFICO_1" hidden="1">[1]A!#REF!</definedName>
    <definedName name="_3090___________________123Graph_XGRAFICO_2" hidden="1">[1]A!#REF!</definedName>
    <definedName name="_3095__________________123Graph_AGRAFICO_1" hidden="1">[1]A!#REF!</definedName>
    <definedName name="_310_______________________________________________________________________________________________________________123Graph_AGRAFICO_2" hidden="1">[1]A!#REF!</definedName>
    <definedName name="_3100__________________123Graph_AGRAFICO_2" hidden="1">[1]A!#REF!</definedName>
    <definedName name="_3105__________________123Graph_LBL_AGRAFICO_1" hidden="1">[1]A!#REF!</definedName>
    <definedName name="_3110__________________123Graph_LBL_AGRAFICO_2" hidden="1">[1]A!#REF!</definedName>
    <definedName name="_3115__________________123Graph_XGRAFICO_1" hidden="1">[1]A!#REF!</definedName>
    <definedName name="_3120__________________123Graph_XGRAFICO_2" hidden="1">[1]A!#REF!</definedName>
    <definedName name="_3125_________________123Graph_AGRAFICO_1" hidden="1">[1]A!#REF!</definedName>
    <definedName name="_3130_________________123Graph_AGRAFICO_2" hidden="1">[1]A!#REF!</definedName>
    <definedName name="_3135_________________123Graph_LBL_AGRAFICO_1" hidden="1">[1]A!#REF!</definedName>
    <definedName name="_3140_________________123Graph_LBL_AGRAFICO_2" hidden="1">[1]A!#REF!</definedName>
    <definedName name="_3145_________________123Graph_XGRAFICO_1" hidden="1">[1]A!#REF!</definedName>
    <definedName name="_315_______________________________________________________________________________________________________________123Graph_LBL_AGRAFICO_1" hidden="1">[1]A!#REF!</definedName>
    <definedName name="_3150_________________123Graph_XGRAFICO_2" hidden="1">[1]A!#REF!</definedName>
    <definedName name="_3155________________123Graph_AGRAFICO_1" hidden="1">[1]A!#REF!</definedName>
    <definedName name="_3160________________123Graph_AGRAFICO_2" hidden="1">[1]A!#REF!</definedName>
    <definedName name="_3165________________123Graph_LBL_AGRAFICO_1" hidden="1">[1]A!#REF!</definedName>
    <definedName name="_3170________________123Graph_LBL_AGRAFICO_2" hidden="1">[1]A!#REF!</definedName>
    <definedName name="_3175________________123Graph_XGRAFICO_1" hidden="1">[1]A!#REF!</definedName>
    <definedName name="_3180________________123Graph_XGRAFICO_2" hidden="1">[1]A!#REF!</definedName>
    <definedName name="_3185_______________123Graph_AGRAFICO_1" hidden="1">[1]A!#REF!</definedName>
    <definedName name="_3190_______________123Graph_AGRAFICO_2" hidden="1">[1]A!#REF!</definedName>
    <definedName name="_3195_______________123Graph_LBL_AGRAFICO_1" hidden="1">[1]A!#REF!</definedName>
    <definedName name="_32_______123Graph_LBL_AGRAFICO_2" hidden="1">[1]A!#REF!</definedName>
    <definedName name="_320_______________________________________________________________________________________________________________123Graph_LBL_AGRAFICO_2" hidden="1">[1]A!#REF!</definedName>
    <definedName name="_3200_______________123Graph_LBL_AGRAFICO_2" hidden="1">[1]A!#REF!</definedName>
    <definedName name="_3205_______________123Graph_XGRAFICO_1" hidden="1">[1]A!#REF!</definedName>
    <definedName name="_3210_______________123Graph_XGRAFICO_2" hidden="1">[1]A!#REF!</definedName>
    <definedName name="_3215______________123Graph_AGRAFICO_1" hidden="1">[1]A!#REF!</definedName>
    <definedName name="_3220______________123Graph_AGRAFICO_2" hidden="1">[1]A!#REF!</definedName>
    <definedName name="_3225______________123Graph_LBL_AGRAFICO_1" hidden="1">[1]A!#REF!</definedName>
    <definedName name="_3230______________123Graph_LBL_AGRAFICO_2" hidden="1">[1]A!#REF!</definedName>
    <definedName name="_3235______________123Graph_XGRAFICO_1" hidden="1">[1]A!#REF!</definedName>
    <definedName name="_3240______________123Graph_XGRAFICO_2" hidden="1">[1]A!#REF!</definedName>
    <definedName name="_3245_____________123Graph_AGRAFICO_1" hidden="1">[1]A!#REF!</definedName>
    <definedName name="_325_______________________________________________________________________________________________________________123Graph_XGRAFICO_1" hidden="1">[1]A!#REF!</definedName>
    <definedName name="_325__123Graph_XGRAFICO_1" hidden="1">[1]A!#REF!</definedName>
    <definedName name="_3250_____________123Graph_AGRAFICO_2" hidden="1">[1]A!#REF!</definedName>
    <definedName name="_3255_____________123Graph_LBL_AGRAFICO_1" hidden="1">[1]A!#REF!</definedName>
    <definedName name="_3260_____________123Graph_LBL_AGRAFICO_2" hidden="1">[1]A!#REF!</definedName>
    <definedName name="_3265_____________123Graph_XGRAFICO_1" hidden="1">[1]A!#REF!</definedName>
    <definedName name="_3270_____________123Graph_XGRAFICO_2" hidden="1">[1]A!#REF!</definedName>
    <definedName name="_3275____________123Graph_AGRAFICO_1" hidden="1">[1]A!#REF!</definedName>
    <definedName name="_3280____________123Graph_AGRAFICO_2" hidden="1">[1]A!#REF!</definedName>
    <definedName name="_3285____________123Graph_LBL_AGRAFICO_1" hidden="1">[1]A!#REF!</definedName>
    <definedName name="_3290____________123Graph_LBL_AGRAFICO_2" hidden="1">[1]A!#REF!</definedName>
    <definedName name="_3295____________123Graph_XGRAFICO_1" hidden="1">[1]A!#REF!</definedName>
    <definedName name="_330_______________________________________________________________________________________________________________123Graph_XGRAFICO_2" hidden="1">[1]A!#REF!</definedName>
    <definedName name="_3300____________123Graph_XGRAFICO_2" hidden="1">[1]A!#REF!</definedName>
    <definedName name="_3305___________123Graph_AGRAFICO_1" hidden="1">[1]A!#REF!</definedName>
    <definedName name="_3310___________123Graph_AGRAFICO_2" hidden="1">[1]A!#REF!</definedName>
    <definedName name="_3315___________123Graph_LBL_AGRAFICO_1" hidden="1">[1]A!#REF!</definedName>
    <definedName name="_3320___________123Graph_LBL_AGRAFICO_2" hidden="1">[1]A!#REF!</definedName>
    <definedName name="_3325___________123Graph_XGRAFICO_1" hidden="1">[1]A!#REF!</definedName>
    <definedName name="_3330___________123Graph_XGRAFICO_2" hidden="1">[1]A!#REF!</definedName>
    <definedName name="_3335__________123Graph_AGRAFICO_1" hidden="1">[1]A!#REF!</definedName>
    <definedName name="_3340__________123Graph_AGRAFICO_2" hidden="1">[1]A!#REF!</definedName>
    <definedName name="_3345__________123Graph_LBL_AGRAFICO_1" hidden="1">[1]A!#REF!</definedName>
    <definedName name="_335______________________________________________________________________________________________________________123Graph_AGRAFICO_1" hidden="1">[1]A!#REF!</definedName>
    <definedName name="_3350__________123Graph_LBL_AGRAFICO_2" hidden="1">[1]A!#REF!</definedName>
    <definedName name="_3355__________123Graph_XGRAFICO_1" hidden="1">[1]A!#REF!</definedName>
    <definedName name="_3360__________123Graph_XGRAFICO_2" hidden="1">[1]A!#REF!</definedName>
    <definedName name="_3365_________123Graph_AGRAFICO_1" hidden="1">[1]A!#REF!</definedName>
    <definedName name="_3370_________123Graph_AGRAFICO_2" hidden="1">[1]A!#REF!</definedName>
    <definedName name="_3375_________123Graph_LBL_AGRAFICO_1" hidden="1">[1]A!#REF!</definedName>
    <definedName name="_3380_________123Graph_LBL_AGRAFICO_2" hidden="1">[1]A!#REF!</definedName>
    <definedName name="_3385_________123Graph_XGRAFICO_1" hidden="1">[1]A!#REF!</definedName>
    <definedName name="_3390_________123Graph_XGRAFICO_2" hidden="1">[1]A!#REF!</definedName>
    <definedName name="_3395________123Graph_AGRAFICO_1" hidden="1">[1]A!#REF!</definedName>
    <definedName name="_340______________________________________________________________________________________________________________123Graph_AGRAFICO_2" hidden="1">[1]A!#REF!</definedName>
    <definedName name="_3400________123Graph_AGRAFICO_2" hidden="1">[1]A!#REF!</definedName>
    <definedName name="_3405________123Graph_LBL_AGRAFICO_1" hidden="1">[1]A!#REF!</definedName>
    <definedName name="_3410________123Graph_LBL_AGRAFICO_2" hidden="1">[1]A!#REF!</definedName>
    <definedName name="_3415________123Graph_XGRAFICO_1" hidden="1">[1]A!#REF!</definedName>
    <definedName name="_3420________123Graph_XGRAFICO_2" hidden="1">[1]A!#REF!</definedName>
    <definedName name="_3425_______123Graph_AGRAFICO_1" hidden="1">[1]A!#REF!</definedName>
    <definedName name="_3430_______123Graph_AGRAFICO_2" hidden="1">[1]A!#REF!</definedName>
    <definedName name="_3435_______123Graph_LBL_AGRAFICO_1" hidden="1">[1]A!#REF!</definedName>
    <definedName name="_3440_______123Graph_LBL_AGRAFICO_2" hidden="1">[1]A!#REF!</definedName>
    <definedName name="_3445_______123Graph_XGRAFICO_1" hidden="1">[1]A!#REF!</definedName>
    <definedName name="_345______________________________________________________________________________________________________________123Graph_LBL_AGRAFICO_1" hidden="1">[1]A!#REF!</definedName>
    <definedName name="_3450_______123Graph_XGRAFICO_2" hidden="1">[1]A!#REF!</definedName>
    <definedName name="_3455______123Graph_AGRAFICO_1" hidden="1">[1]A!#REF!</definedName>
    <definedName name="_3460______123Graph_AGRAFICO_2" hidden="1">[1]A!#REF!</definedName>
    <definedName name="_3465______123Graph_LBL_AGRAFICO_1" hidden="1">[1]A!#REF!</definedName>
    <definedName name="_3470______123Graph_LBL_AGRAFICO_2" hidden="1">[1]A!#REF!</definedName>
    <definedName name="_3475______123Graph_XGRAFICO_1" hidden="1">[1]A!#REF!</definedName>
    <definedName name="_3480______123Graph_XGRAFICO_2" hidden="1">[1]A!#REF!</definedName>
    <definedName name="_3485_____123Graph_AGRAFICO_1" hidden="1">[1]A!#REF!</definedName>
    <definedName name="_3490_____123Graph_AGRAFICO_2" hidden="1">[1]A!#REF!</definedName>
    <definedName name="_3495_____123Graph_LBL_AGRAFICO_1" hidden="1">[1]A!#REF!</definedName>
    <definedName name="_35________________________________________________________________________________________________________________________123Graph_AGRAFICO_1" hidden="1">[1]A!#REF!</definedName>
    <definedName name="_350______________________________________________________________________________________________________________123Graph_LBL_AGRAFICO_2" hidden="1">[1]A!#REF!</definedName>
    <definedName name="_3500_____123Graph_LBL_AGRAFICO_2" hidden="1">[1]A!#REF!</definedName>
    <definedName name="_3505_____123Graph_XGRAFICO_1" hidden="1">[1]A!#REF!</definedName>
    <definedName name="_3510_____123Graph_XGRAFICO_2" hidden="1">[1]A!#REF!</definedName>
    <definedName name="_3515____123Graph_AGRAFICO_1" hidden="1">[1]A!#REF!</definedName>
    <definedName name="_3520____123Graph_AGRAFICO_2" hidden="1">[1]A!#REF!</definedName>
    <definedName name="_3525____123Graph_LBL_AGRAFICO_1" hidden="1">[1]A!#REF!</definedName>
    <definedName name="_3530____123Graph_LBL_AGRAFICO_2" hidden="1">[1]A!#REF!</definedName>
    <definedName name="_3535____123Graph_XGRAFICO_1" hidden="1">[1]A!#REF!</definedName>
    <definedName name="_3540____123Graph_XGRAFICO_2" hidden="1">[1]A!#REF!</definedName>
    <definedName name="_3545___123Graph_AGRAFICO_1" hidden="1">[1]A!#REF!</definedName>
    <definedName name="_355______________________________________________________________________________________________________________123Graph_XGRAFICO_1" hidden="1">[1]A!#REF!</definedName>
    <definedName name="_3550___123Graph_AGRAFICO_2" hidden="1">[1]A!#REF!</definedName>
    <definedName name="_3555___123Graph_LBL_AGRAFICO_1" hidden="1">[1]A!#REF!</definedName>
    <definedName name="_3560___123Graph_LBL_AGRAFICO_2" hidden="1">[1]A!#REF!</definedName>
    <definedName name="_3565___123Graph_XGRAFICO_1" hidden="1">[1]A!#REF!</definedName>
    <definedName name="_3570___123Graph_XGRAFICO_2" hidden="1">[1]A!#REF!</definedName>
    <definedName name="_3575__123Graph_AGRAFICO_1" hidden="1">[1]A!#REF!</definedName>
    <definedName name="_3580__123Graph_AGRAFICO_2" hidden="1">[1]A!#REF!</definedName>
    <definedName name="_3585__123Graph_LBL_AGRAFICO_1" hidden="1">[1]A!#REF!</definedName>
    <definedName name="_3590__123Graph_LBL_AGRAFICO_2" hidden="1">[1]A!#REF!</definedName>
    <definedName name="_3595__123Graph_XGRAFICO_1" hidden="1">[1]A!#REF!</definedName>
    <definedName name="_36__123Graph_XGRAFICO_2" hidden="1">[1]A!#REF!</definedName>
    <definedName name="_360______________________________________________________________________________________________________________123Graph_XGRAFICO_2" hidden="1">[1]A!#REF!</definedName>
    <definedName name="_3600__123Graph_XGRAFICO_2" hidden="1">[1]A!#REF!</definedName>
    <definedName name="_365_____________________________________________________________________________________________________________123Graph_AGRAFICO_1" hidden="1">[1]A!#REF!</definedName>
    <definedName name="_370_____________________________________________________________________________________________________________123Graph_AGRAFICO_2" hidden="1">[1]A!#REF!</definedName>
    <definedName name="_375_____________________________________________________________________________________________________________123Graph_LBL_AGRAFICO_1" hidden="1">[1]A!#REF!</definedName>
    <definedName name="_380_____________________________________________________________________________________________________________123Graph_LBL_AGRAFICO_2" hidden="1">[1]A!#REF!</definedName>
    <definedName name="_385_____________________________________________________________________________________________________________123Graph_XGRAFICO_1" hidden="1">[1]A!#REF!</definedName>
    <definedName name="_390_____________________________________________________________________________________________________________123Graph_XGRAFICO_2" hidden="1">[1]A!#REF!</definedName>
    <definedName name="_390__123Graph_XGRAFICO_2" hidden="1">[1]A!#REF!</definedName>
    <definedName name="_395____________________________________________________________________________________________________________123Graph_AGRAFICO_1" hidden="1">[1]A!#REF!</definedName>
    <definedName name="_4____123Graph_LBL_AGRAFICO_2" hidden="1">[1]A!#REF!</definedName>
    <definedName name="_4__123Graph_AGRAFICO_2" hidden="1">[1]A!#REF!</definedName>
    <definedName name="_4__123Graph_LBL_AGRAFICO_2" hidden="1">[1]A!#REF!</definedName>
    <definedName name="_40________________________________________________________________________________________________________________________123Graph_AGRAFICO_2" hidden="1">[1]A!#REF!</definedName>
    <definedName name="_40_______123Graph_XGRAFICO_1" hidden="1">[1]A!#REF!</definedName>
    <definedName name="_40__123Graph_LBL_AGRAFICO_2" hidden="1">[1]A!#REF!</definedName>
    <definedName name="_400____________________________________________________________________________________________________________123Graph_AGRAFICO_2" hidden="1">[1]A!#REF!</definedName>
    <definedName name="_405____________________________________________________________________________________________________________123Graph_LBL_AGRAFICO_1" hidden="1">[1]A!#REF!</definedName>
    <definedName name="_410____________________________________________________________________________________________________________123Graph_LBL_AGRAFICO_2" hidden="1">[1]A!#REF!</definedName>
    <definedName name="_415____________________________________________________________________________________________________________123Graph_XGRAFICO_1" hidden="1">[1]A!#REF!</definedName>
    <definedName name="_420____________________________________________________________________________________________________________123Graph_XGRAFICO_2" hidden="1">[1]A!#REF!</definedName>
    <definedName name="_425___________________________________________________________________________________________________________123Graph_AGRAFICO_1" hidden="1">[1]A!#REF!</definedName>
    <definedName name="_430___________________________________________________________________________________________________________123Graph_AGRAFICO_2" hidden="1">[1]A!#REF!</definedName>
    <definedName name="_435___________________________________________________________________________________________________________123Graph_LBL_AGRAFICO_1" hidden="1">[1]A!#REF!</definedName>
    <definedName name="_440___________________________________________________________________________________________________________123Graph_LBL_AGRAFICO_2" hidden="1">[1]A!#REF!</definedName>
    <definedName name="_445___________________________________________________________________________________________________________123Graph_XGRAFICO_1" hidden="1">[1]A!#REF!</definedName>
    <definedName name="_45________________________________________________________________________________________________________________________123Graph_LBL_AGRAFICO_1" hidden="1">[1]A!#REF!</definedName>
    <definedName name="_450___________________________________________________________________________________________________________123Graph_XGRAFICO_2" hidden="1">[1]A!#REF!</definedName>
    <definedName name="_455__________________________________________________________________________________________________________123Graph_AGRAFICO_1" hidden="1">[1]A!#REF!</definedName>
    <definedName name="_460__________________________________________________________________________________________________________123Graph_AGRAFICO_2" hidden="1">[1]A!#REF!</definedName>
    <definedName name="_465__________________________________________________________________________________________________________123Graph_LBL_AGRAFICO_1" hidden="1">[1]A!#REF!</definedName>
    <definedName name="_470__________________________________________________________________________________________________________123Graph_LBL_AGRAFICO_2" hidden="1">[1]A!#REF!</definedName>
    <definedName name="_475__________________________________________________________________________________________________________123Graph_XGRAFICO_1" hidden="1">[1]A!#REF!</definedName>
    <definedName name="_48_______123Graph_XGRAFICO_2" hidden="1">[1]A!#REF!</definedName>
    <definedName name="_480__________________________________________________________________________________________________________123Graph_XGRAFICO_2" hidden="1">[1]A!#REF!</definedName>
    <definedName name="_485_________________________________________________________________________________________________________123Graph_AGRAFICO_1" hidden="1">[1]A!#REF!</definedName>
    <definedName name="_490_________________________________________________________________________________________________________123Graph_AGRAFICO_2" hidden="1">[1]A!#REF!</definedName>
    <definedName name="_495_________________________________________________________________________________________________________123Graph_LBL_AGRAFICO_1" hidden="1">[1]A!#REF!</definedName>
    <definedName name="_5_________________________________________________________________________________________________________________________123Graph_AGRAFICO_1" hidden="1">[1]A!#REF!</definedName>
    <definedName name="_5____123Graph_XGRAFICO_1" hidden="1">[1]A!#REF!</definedName>
    <definedName name="_5__123Graph_XGRAFICO_1" hidden="1">[1]A!#REF!</definedName>
    <definedName name="_50________________________________________________________________________________________________________________________123Graph_LBL_AGRAFICO_2" hidden="1">[1]A!#REF!</definedName>
    <definedName name="_50__123Graph_XGRAFICO_1" hidden="1">[1]A!#REF!</definedName>
    <definedName name="_500_________________________________________________________________________________________________________123Graph_LBL_AGRAFICO_2" hidden="1">[1]A!#REF!</definedName>
    <definedName name="_505_________________________________________________________________________________________________________123Graph_XGRAFICO_1" hidden="1">[1]A!#REF!</definedName>
    <definedName name="_510_________________________________________________________________________________________________________123Graph_XGRAFICO_2" hidden="1">[1]A!#REF!</definedName>
    <definedName name="_515________________________________________________________________________________________________________123Graph_AGRAFICO_1" hidden="1">[1]A!#REF!</definedName>
    <definedName name="_520________________________________________________________________________________________________________123Graph_AGRAFICO_2" hidden="1">[1]A!#REF!</definedName>
    <definedName name="_525________________________________________________________________________________________________________123Graph_LBL_AGRAFICO_1" hidden="1">[1]A!#REF!</definedName>
    <definedName name="_530________________________________________________________________________________________________________123Graph_LBL_AGRAFICO_2" hidden="1">[1]A!#REF!</definedName>
    <definedName name="_535________________________________________________________________________________________________________123Graph_XGRAFICO_1" hidden="1">[1]A!#REF!</definedName>
    <definedName name="_540________________________________________________________________________________________________________123Graph_XGRAFICO_2" hidden="1">[1]A!#REF!</definedName>
    <definedName name="_545_______________________________________________________________________________________________________123Graph_AGRAFICO_1" hidden="1">[1]A!#REF!</definedName>
    <definedName name="_55________________________________________________________________________________________________________________________123Graph_XGRAFICO_1" hidden="1">[1]A!#REF!</definedName>
    <definedName name="_550_______________________________________________________________________________________________________123Graph_AGRAFICO_2" hidden="1">[1]A!#REF!</definedName>
    <definedName name="_555_______________________________________________________________________________________________________123Graph_LBL_AGRAFICO_1" hidden="1">[1]A!#REF!</definedName>
    <definedName name="_56______123Graph_AGRAFICO_1" hidden="1">[1]A!#REF!</definedName>
    <definedName name="_560_______________________________________________________________________________________________________123Graph_LBL_AGRAFICO_2" hidden="1">[1]A!#REF!</definedName>
    <definedName name="_565_______________________________________________________________________________________________________123Graph_XGRAFICO_1" hidden="1">[1]A!#REF!</definedName>
    <definedName name="_570_______________________________________________________________________________________________________123Graph_XGRAFICO_2" hidden="1">[1]A!#REF!</definedName>
    <definedName name="_575______________________________________________________________________________________________________123Graph_AGRAFICO_1" hidden="1">[1]A!#REF!</definedName>
    <definedName name="_580______________________________________________________________________________________________________123Graph_AGRAFICO_2" hidden="1">[1]A!#REF!</definedName>
    <definedName name="_585______________________________________________________________________________________________________123Graph_LBL_AGRAFICO_1" hidden="1">[1]A!#REF!</definedName>
    <definedName name="_590______________________________________________________________________________________________________123Graph_LBL_AGRAFICO_2" hidden="1">[1]A!#REF!</definedName>
    <definedName name="_595______________________________________________________________________________________________________123Graph_XGRAFICO_1" hidden="1">[1]A!#REF!</definedName>
    <definedName name="_6____123Graph_XGRAFICO_2" hidden="1">[1]A!#REF!</definedName>
    <definedName name="_6__123Graph_AGRAFICO_1" hidden="1">[1]A!#REF!</definedName>
    <definedName name="_6__123Graph_LBL_AGRAFICO_1" hidden="1">[1]A!#REF!</definedName>
    <definedName name="_6__123Graph_XGRAFICO_2" hidden="1">[1]A!#REF!</definedName>
    <definedName name="_60________________________________________________________________________________________________________________________123Graph_XGRAFICO_2" hidden="1">[1]A!#REF!</definedName>
    <definedName name="_60__123Graph_XGRAFICO_2" hidden="1">[1]A!#REF!</definedName>
    <definedName name="_600______________________________________________________________________________________________________123Graph_XGRAFICO_2" hidden="1">[1]A!#REF!</definedName>
    <definedName name="_605_____________________________________________________________________________________________________123Graph_AGRAFICO_1" hidden="1">[1]A!#REF!</definedName>
    <definedName name="_610_____________________________________________________________________________________________________123Graph_AGRAFICO_2" hidden="1">[1]A!#REF!</definedName>
    <definedName name="_615_____________________________________________________________________________________________________123Graph_LBL_AGRAFICO_1" hidden="1">[1]A!#REF!</definedName>
    <definedName name="_620_____________________________________________________________________________________________________123Graph_LBL_AGRAFICO_2" hidden="1">[1]A!#REF!</definedName>
    <definedName name="_625_____________________________________________________________________________________________________123Graph_XGRAFICO_1" hidden="1">[1]A!#REF!</definedName>
    <definedName name="_630_____________________________________________________________________________________________________123Graph_XGRAFICO_2" hidden="1">[1]A!#REF!</definedName>
    <definedName name="_635____________________________________________________________________________________________________123Graph_AGRAFICO_1" hidden="1">[1]A!#REF!</definedName>
    <definedName name="_64______123Graph_AGRAFICO_2" hidden="1">[1]A!#REF!</definedName>
    <definedName name="_640____________________________________________________________________________________________________123Graph_AGRAFICO_2" hidden="1">[1]A!#REF!</definedName>
    <definedName name="_645____________________________________________________________________________________________________123Graph_LBL_AGRAFICO_1" hidden="1">[1]A!#REF!</definedName>
    <definedName name="_65_______________________________________________________________________________________________________________________123Graph_AGRAFICO_1" hidden="1">[1]A!#REF!</definedName>
    <definedName name="_65__123Graph_AGRAFICO_1" hidden="1">[1]A!#REF!</definedName>
    <definedName name="_650____________________________________________________________________________________________________123Graph_LBL_AGRAFICO_2" hidden="1">[1]A!#REF!</definedName>
    <definedName name="_655____________________________________________________________________________________________________123Graph_XGRAFICO_1" hidden="1">[1]A!#REF!</definedName>
    <definedName name="_660____________________________________________________________________________________________________123Graph_XGRAFICO_2" hidden="1">[1]A!#REF!</definedName>
    <definedName name="_665___________________________________________________________________________________________________123Graph_AGRAFICO_1" hidden="1">[1]A!#REF!</definedName>
    <definedName name="_670___________________________________________________________________________________________________123Graph_AGRAFICO_2" hidden="1">[1]A!#REF!</definedName>
    <definedName name="_675___________________________________________________________________________________________________123Graph_LBL_AGRAFICO_1" hidden="1">[1]A!#REF!</definedName>
    <definedName name="_680___________________________________________________________________________________________________123Graph_LBL_AGRAFICO_2" hidden="1">[1]A!#REF!</definedName>
    <definedName name="_685___________________________________________________________________________________________________123Graph_XGRAFICO_1" hidden="1">[1]A!#REF!</definedName>
    <definedName name="_690___________________________________________________________________________________________________123Graph_XGRAFICO_2" hidden="1">[1]A!#REF!</definedName>
    <definedName name="_695__________________________________________________________________________________________________123Graph_AGRAFICO_1" hidden="1">[1]A!#REF!</definedName>
    <definedName name="_7___123Graph_AGRAFICO_1" hidden="1">[1]A!#REF!</definedName>
    <definedName name="_70_______________________________________________________________________________________________________________________123Graph_AGRAFICO_2" hidden="1">[1]A!#REF!</definedName>
    <definedName name="_700__________________________________________________________________________________________________123Graph_AGRAFICO_2" hidden="1">[1]A!#REF!</definedName>
    <definedName name="_705__________________________________________________________________________________________________123Graph_LBL_AGRAFICO_1" hidden="1">[1]A!#REF!</definedName>
    <definedName name="_710__________________________________________________________________________________________________123Graph_LBL_AGRAFICO_2" hidden="1">[1]A!#REF!</definedName>
    <definedName name="_715__________________________________________________________________________________________________123Graph_XGRAFICO_1" hidden="1">[1]A!#REF!</definedName>
    <definedName name="_72______123Graph_LBL_AGRAFICO_1" hidden="1">[1]A!#REF!</definedName>
    <definedName name="_720__________________________________________________________________________________________________123Graph_XGRAFICO_2" hidden="1">[1]A!#REF!</definedName>
    <definedName name="_725_________________________________________________________________________________________________123Graph_AGRAFICO_1" hidden="1">[1]A!#REF!</definedName>
    <definedName name="_730_________________________________________________________________________________________________123Graph_AGRAFICO_2" hidden="1">[1]A!#REF!</definedName>
    <definedName name="_735_________________________________________________________________________________________________123Graph_LBL_AGRAFICO_1" hidden="1">[1]A!#REF!</definedName>
    <definedName name="_740_________________________________________________________________________________________________123Graph_LBL_AGRAFICO_2" hidden="1">[1]A!#REF!</definedName>
    <definedName name="_745_________________________________________________________________________________________________123Graph_XGRAFICO_1" hidden="1">[1]A!#REF!</definedName>
    <definedName name="_75_______________________________________________________________________________________________________________________123Graph_LBL_AGRAFICO_1" hidden="1">[1]A!#REF!</definedName>
    <definedName name="_750_________________________________________________________________________________________________123Graph_XGRAFICO_2" hidden="1">[1]A!#REF!</definedName>
    <definedName name="_755________________________________________________________________________________________________123Graph_AGRAFICO_1" hidden="1">[1]A!#REF!</definedName>
    <definedName name="_760________________________________________________________________________________________________123Graph_AGRAFICO_2" hidden="1">[1]A!#REF!</definedName>
    <definedName name="_765________________________________________________________________________________________________123Graph_LBL_AGRAFICO_1" hidden="1">[1]A!#REF!</definedName>
    <definedName name="_770________________________________________________________________________________________________123Graph_LBL_AGRAFICO_2" hidden="1">[1]A!#REF!</definedName>
    <definedName name="_775________________________________________________________________________________________________123Graph_XGRAFICO_1" hidden="1">[1]A!#REF!</definedName>
    <definedName name="_780________________________________________________________________________________________________123Graph_XGRAFICO_2" hidden="1">[1]A!#REF!</definedName>
    <definedName name="_785_______________________________________________________________________________________________123Graph_AGRAFICO_1" hidden="1">[1]A!#REF!</definedName>
    <definedName name="_790_______________________________________________________________________________________________123Graph_AGRAFICO_2" hidden="1">[1]A!#REF!</definedName>
    <definedName name="_795_______________________________________________________________________________________________123Graph_LBL_AGRAFICO_1" hidden="1">[1]A!#REF!</definedName>
    <definedName name="_8_______123Graph_AGRAFICO_1" hidden="1">[1]A!#REF!</definedName>
    <definedName name="_8___123Graph_AGRAFICO_2" hidden="1">[1]A!#REF!</definedName>
    <definedName name="_8__123Graph_LBL_AGRAFICO_2" hidden="1">[1]A!#REF!</definedName>
    <definedName name="_80_______________________________________________________________________________________________________________________123Graph_LBL_AGRAFICO_2" hidden="1">[1]A!#REF!</definedName>
    <definedName name="_80______123Graph_LBL_AGRAFICO_2" hidden="1">[1]A!#REF!</definedName>
    <definedName name="_800_______________________________________________________________________________________________123Graph_LBL_AGRAFICO_2" hidden="1">[1]A!#REF!</definedName>
    <definedName name="_805_______________________________________________________________________________________________123Graph_XGRAFICO_1" hidden="1">[1]A!#REF!</definedName>
    <definedName name="_810_______________________________________________________________________________________________123Graph_XGRAFICO_2" hidden="1">[1]A!#REF!</definedName>
    <definedName name="_815______________________________________________________________________________________________123Graph_AGRAFICO_1" hidden="1">[1]A!#REF!</definedName>
    <definedName name="_820______________________________________________________________________________________________123Graph_AGRAFICO_2" hidden="1">[1]A!#REF!</definedName>
    <definedName name="_825______________________________________________________________________________________________123Graph_LBL_AGRAFICO_1" hidden="1">[1]A!#REF!</definedName>
    <definedName name="_830______________________________________________________________________________________________123Graph_LBL_AGRAFICO_2" hidden="1">[1]A!#REF!</definedName>
    <definedName name="_835______________________________________________________________________________________________123Graph_XGRAFICO_1" hidden="1">[1]A!#REF!</definedName>
    <definedName name="_840______________________________________________________________________________________________123Graph_XGRAFICO_2" hidden="1">[1]A!#REF!</definedName>
    <definedName name="_845_____________________________________________________________________________________________123Graph_AGRAFICO_1" hidden="1">[1]A!#REF!</definedName>
    <definedName name="_85_______________________________________________________________________________________________________________________123Graph_XGRAFICO_1" hidden="1">[1]A!#REF!</definedName>
    <definedName name="_850_____________________________________________________________________________________________123Graph_AGRAFICO_2" hidden="1">[1]A!#REF!</definedName>
    <definedName name="_855_____________________________________________________________________________________________123Graph_LBL_AGRAFICO_1" hidden="1">[1]A!#REF!</definedName>
    <definedName name="_860_____________________________________________________________________________________________123Graph_LBL_AGRAFICO_2" hidden="1">[1]A!#REF!</definedName>
    <definedName name="_865_____________________________________________________________________________________________123Graph_XGRAFICO_1" hidden="1">[1]A!#REF!</definedName>
    <definedName name="_870_____________________________________________________________________________________________123Graph_XGRAFICO_2" hidden="1">[1]A!#REF!</definedName>
    <definedName name="_875____________________________________________________________________________________________123Graph_AGRAFICO_1" hidden="1">[1]A!#REF!</definedName>
    <definedName name="_88______123Graph_XGRAFICO_1" hidden="1">[1]A!#REF!</definedName>
    <definedName name="_880____________________________________________________________________________________________123Graph_AGRAFICO_2" hidden="1">[1]A!#REF!</definedName>
    <definedName name="_885____________________________________________________________________________________________123Graph_LBL_AGRAFICO_1" hidden="1">[1]A!#REF!</definedName>
    <definedName name="_890____________________________________________________________________________________________123Graph_LBL_AGRAFICO_2" hidden="1">[1]A!#REF!</definedName>
    <definedName name="_895____________________________________________________________________________________________123Graph_XGRAFICO_1" hidden="1">[1]A!#REF!</definedName>
    <definedName name="_9___123Graph_LBL_AGRAFICO_1" hidden="1">[1]A!#REF!</definedName>
    <definedName name="_90_______________________________________________________________________________________________________________________123Graph_XGRAFICO_2" hidden="1">[1]A!#REF!</definedName>
    <definedName name="_900____________________________________________________________________________________________123Graph_XGRAFICO_2" hidden="1">[1]A!#REF!</definedName>
    <definedName name="_905___________________________________________________________________________________________123Graph_AGRAFICO_1" hidden="1">[1]A!#REF!</definedName>
    <definedName name="_910___________________________________________________________________________________________123Graph_AGRAFICO_2" hidden="1">[1]A!#REF!</definedName>
    <definedName name="_915___________________________________________________________________________________________123Graph_LBL_AGRAFICO_1" hidden="1">[1]A!#REF!</definedName>
    <definedName name="_920___________________________________________________________________________________________123Graph_LBL_AGRAFICO_2" hidden="1">[1]A!#REF!</definedName>
    <definedName name="_925___________________________________________________________________________________________123Graph_XGRAFICO_1" hidden="1">[1]A!#REF!</definedName>
    <definedName name="_930___________________________________________________________________________________________123Graph_XGRAFICO_2" hidden="1">[1]A!#REF!</definedName>
    <definedName name="_935__________________________________________________________________________________________123Graph_AGRAFICO_1" hidden="1">[1]A!#REF!</definedName>
    <definedName name="_940__________________________________________________________________________________________123Graph_AGRAFICO_2" hidden="1">[1]A!#REF!</definedName>
    <definedName name="_945__________________________________________________________________________________________123Graph_LBL_AGRAFICO_1" hidden="1">[1]A!#REF!</definedName>
    <definedName name="_95______________________________________________________________________________________________________________________123Graph_AGRAFICO_1" hidden="1">[1]A!#REF!</definedName>
    <definedName name="_950__________________________________________________________________________________________123Graph_LBL_AGRAFICO_2" hidden="1">[1]A!#REF!</definedName>
    <definedName name="_955__________________________________________________________________________________________123Graph_XGRAFICO_1" hidden="1">[1]A!#REF!</definedName>
    <definedName name="_96______123Graph_XGRAFICO_2" hidden="1">[1]A!#REF!</definedName>
    <definedName name="_960__________________________________________________________________________________________123Graph_XGRAFICO_2" hidden="1">[1]A!#REF!</definedName>
    <definedName name="_965_________________________________________________________________________________________123Graph_AGRAFICO_1" hidden="1">[1]A!#REF!</definedName>
    <definedName name="_970_________________________________________________________________________________________123Graph_AGRAFICO_2" hidden="1">[1]A!#REF!</definedName>
    <definedName name="_975_________________________________________________________________________________________123Graph_LBL_AGRAFICO_1" hidden="1">[1]A!#REF!</definedName>
    <definedName name="_980_________________________________________________________________________________________123Graph_LBL_AGRAFICO_2" hidden="1">[1]A!#REF!</definedName>
    <definedName name="_985_________________________________________________________________________________________123Graph_XGRAFICO_1" hidden="1">[1]A!#REF!</definedName>
    <definedName name="_990_________________________________________________________________________________________123Graph_XGRAFICO_2" hidden="1">[1]A!#REF!</definedName>
    <definedName name="_995________________________________________________________________________________________123Graph_AGRAFICO_1" hidden="1">[1]A!#REF!</definedName>
    <definedName name="_DIC01">#REF!</definedName>
    <definedName name="_Fill" hidden="1">[3]Quantity!#REF!</definedName>
    <definedName name="_xlnm._FilterDatabase" localSheetId="0" hidden="1">COMPUTO!$B$11:$I$11</definedName>
    <definedName name="_Key1" hidden="1">[3]Quantity!#REF!</definedName>
    <definedName name="_Order1" hidden="1">255</definedName>
    <definedName name="_Order2" hidden="1">255</definedName>
    <definedName name="_Parse_Out" hidden="1">[3]Quantity!#REF!</definedName>
    <definedName name="_R">#REF!</definedName>
    <definedName name="_Rev4">[4]Informacion!$B$13</definedName>
    <definedName name="_Sort" hidden="1">[3]Quantity!#REF!</definedName>
    <definedName name="_Toc245546194_1">'[5]pres electrico'!#REF!</definedName>
    <definedName name="_Toc52538304">#REF!</definedName>
    <definedName name="_vol124" hidden="1">[1]A!#REF!</definedName>
    <definedName name="a">#REF!</definedName>
    <definedName name="A_impresión_IM">#REF!</definedName>
    <definedName name="ACLARACIONES" hidden="1">{"OTHER",#N/A,TRUE,"OTHER";"RACK",#N/A,TRUE,"RACK"}</definedName>
    <definedName name="adfsdfew" hidden="1">[1]A!#REF!</definedName>
    <definedName name="afco1">#REF!</definedName>
    <definedName name="AFCOCLAV">#REF!</definedName>
    <definedName name="AIML">[6]Constantes!#REF!</definedName>
    <definedName name="AISS">[6]Constantes!#REF!</definedName>
    <definedName name="All">#REF!</definedName>
    <definedName name="ALTO">#REF!</definedName>
    <definedName name="ALTR">[6]Constantes!#REF!</definedName>
    <definedName name="Aluminio">#REF!</definedName>
    <definedName name="AMEA">[6]Constantes!#REF!</definedName>
    <definedName name="AMEC">[6]Constantes!#REF!</definedName>
    <definedName name="AMECL">[6]Constantes!#REF!</definedName>
    <definedName name="AMECT">[6]Constantes!#REF!</definedName>
    <definedName name="AMEE">[6]Constantes!#REF!</definedName>
    <definedName name="AMEF">[6]Constantes!#REF!</definedName>
    <definedName name="AMEG">[6]Constantes!#REF!</definedName>
    <definedName name="AMTE">[6]Constantes!#REF!</definedName>
    <definedName name="AN">[7]AnalisisProy!$A:$G</definedName>
    <definedName name="ANA">#REF!</definedName>
    <definedName name="ANALISIS">#REF!</definedName>
    <definedName name="ANCHO">#REF!</definedName>
    <definedName name="Antepecho">#REF!</definedName>
    <definedName name="_xlnm.Print_Area" localSheetId="0">COMPUTO!$B$1:$I$522</definedName>
    <definedName name="ARMADURAS">#REF!</definedName>
    <definedName name="ARRA">[6]Constantes!#REF!</definedName>
    <definedName name="ARRC">[6]Constantes!#REF!</definedName>
    <definedName name="ARREM">[6]Constantes!#REF!</definedName>
    <definedName name="ARREP">[6]Constantes!#REF!</definedName>
    <definedName name="ARRRR">[6]Constantes!#REF!</definedName>
    <definedName name="ARSC">[6]Constantes!#REF!</definedName>
    <definedName name="ARSCE">[6]Constantes!#REF!</definedName>
    <definedName name="ARSDA">[6]Constantes!#REF!</definedName>
    <definedName name="ARSEC">[6]Constantes!#REF!</definedName>
    <definedName name="ARSED">[6]Constantes!#REF!</definedName>
    <definedName name="ARSEM">[6]Constantes!#REF!</definedName>
    <definedName name="ARSEP">[6]Constantes!#REF!</definedName>
    <definedName name="ARSLE">[6]Constantes!#REF!</definedName>
    <definedName name="ARSNA">[6]Constantes!#REF!</definedName>
    <definedName name="asdaaa">#REF!</definedName>
    <definedName name="ASDASD">#REF!</definedName>
    <definedName name="asdij" hidden="1">[1]A!#REF!</definedName>
    <definedName name="asdqwww" hidden="1">[1]A!#REF!</definedName>
    <definedName name="asew">#REF!</definedName>
    <definedName name="AUXILIAR">#REF!</definedName>
    <definedName name="AYU">'[8]Mano de Obra'!$H$16</definedName>
    <definedName name="AYUDA">#REF!</definedName>
    <definedName name="b">#REF!</definedName>
    <definedName name="Barandas">[9]INFO!$C$10</definedName>
    <definedName name="BASE">[10]INSUMOS!$A$6:$D$310</definedName>
    <definedName name="base_insumos">[11]INSUMOS!$A$1:$G$2027</definedName>
    <definedName name="_xlnm.Database">#REF!</definedName>
    <definedName name="BASICO_AYU">[8]Variables!$F$8</definedName>
    <definedName name="BASICO_MOFI">[8]Variables!$F$7</definedName>
    <definedName name="BASICO_OFE">[8]Variables!$F$5</definedName>
    <definedName name="BASICO_OFI">[8]Variables!$F$6</definedName>
    <definedName name="BENEFICIO">#REF!</definedName>
    <definedName name="Bomba" hidden="1">{"OTHER",#N/A,TRUE,"OTHER";"RACK",#N/A,TRUE,"RACK"}</definedName>
    <definedName name="Cabezales">#REF!</definedName>
    <definedName name="CANT">[12]BDnºana.y.prec.items96.00!$E$3:$E$89</definedName>
    <definedName name="CARE" hidden="1">{"OTHER",#N/A,TRUE,"OTHER";"RACK",#N/A,TRUE,"RACK"}</definedName>
    <definedName name="Carga__m2">#REF!</definedName>
    <definedName name="Cargas_Sociales">[13]Variables!$F$5</definedName>
    <definedName name="CargasSociales">[8]Variables!$F$4</definedName>
    <definedName name="CARIE" hidden="1">{"OTHER",#N/A,TRUE,"OTHER";"RACK",#N/A,TRUE,"RACK"}</definedName>
    <definedName name="Carp1">[4]Informacion!$B$20</definedName>
    <definedName name="Carp2">[4]Informacion!$B$21</definedName>
    <definedName name="CARPETA1">[14]Informacion!$B$11</definedName>
    <definedName name="CARPETA2">[14]Informacion!$B$12</definedName>
    <definedName name="carpinteria2">[15]Terminaciones!#REF!</definedName>
    <definedName name="CAYU">#REF!</definedName>
    <definedName name="CD">#REF!</definedName>
    <definedName name="CDP">#REF!</definedName>
    <definedName name="CDT">#REF!</definedName>
    <definedName name="CE0">[6]Constantes!#REF!</definedName>
    <definedName name="CE1_">[6]Constantes!#REF!</definedName>
    <definedName name="CE2_">[6]Constantes!#REF!</definedName>
    <definedName name="CE3_">[6]Constantes!#REF!</definedName>
    <definedName name="CEBE">[6]Constantes!$C$9</definedName>
    <definedName name="CEGG">[6]Constantes!$C$7</definedName>
    <definedName name="CEIM">[6]Constantes!$C$10</definedName>
    <definedName name="Chapa">#REF!</definedName>
    <definedName name="CI_TCPM">#REF!</definedName>
    <definedName name="CI_TCSM">#REF!</definedName>
    <definedName name="CICVH">[6]Constantes!#REF!</definedName>
    <definedName name="CIEA">[6]Constantes!#REF!</definedName>
    <definedName name="CIEE">[6]Constantes!#REF!</definedName>
    <definedName name="CIEF">[6]Constantes!#REF!</definedName>
    <definedName name="CIEG">[6]Constantes!#REF!</definedName>
    <definedName name="Ciel1">[4]Informacion!$B$36</definedName>
    <definedName name="Ciel2">[4]Informacion!$B$37</definedName>
    <definedName name="CIELO1">[14]Informacion!$B$21</definedName>
    <definedName name="CIELO2">[14]Informacion!#REF!</definedName>
    <definedName name="CIELO3">[14]Informacion!$B$22</definedName>
    <definedName name="CIELO4">[14]Informacion!#REF!</definedName>
    <definedName name="CIELO6">[14]Informacion!#REF!</definedName>
    <definedName name="CITC">#REF!</definedName>
    <definedName name="CITEM">[16]OFERTA!$H$11:$H$25</definedName>
    <definedName name="CM">#REF!</definedName>
    <definedName name="CM0">[6]Constantes!#REF!</definedName>
    <definedName name="CM1_">[6]Constantes!#REF!</definedName>
    <definedName name="CM3_">[6]Constantes!#REF!</definedName>
    <definedName name="CM4_">[6]Constantes!#REF!</definedName>
    <definedName name="CMA">[6]Constantes!#REF!</definedName>
    <definedName name="CMMO">[6]Constantes!#REF!</definedName>
    <definedName name="CMO">[6]Constantes!#REF!</definedName>
    <definedName name="CMOE">[6]Constantes!#REF!</definedName>
    <definedName name="CMP">[6]Constantes!#REF!</definedName>
    <definedName name="CMZ">[6]Constantes!#REF!</definedName>
    <definedName name="Codigo">"listado"</definedName>
    <definedName name="CODIGO_EQUIPO">#REF!</definedName>
    <definedName name="CODIGOEQUIPO">[16]EQUIPOS!$A$1:$A$65536</definedName>
    <definedName name="codigoinsumo">[16]INSUMOS!$A$1:$A$65536</definedName>
    <definedName name="CodigoParametrico">#REF!</definedName>
    <definedName name="COEFICIENTE">[17]COEFK!$E$19</definedName>
    <definedName name="COEFPASE">[18]Presupuesto!$I$26</definedName>
    <definedName name="COEFVAR">#REF!</definedName>
    <definedName name="COFI">#REF!</definedName>
    <definedName name="COL" hidden="1">#REF!</definedName>
    <definedName name="ColumnaActiva">COLUMNA(COMPUTO!$E$12:$E$16)</definedName>
    <definedName name="COMPOSICION">#REF!</definedName>
    <definedName name="consideraciones" hidden="1">{"OTHER",#N/A,TRUE,"OTHER";"RACK",#N/A,TRUE,"RACK"}</definedName>
    <definedName name="Cont1">[4]Informacion!$B$17</definedName>
    <definedName name="Cont2">[4]Informacion!$B$18</definedName>
    <definedName name="CONTRAPISO1">[14]Informacion!$B$8</definedName>
    <definedName name="CONTRAPISO2">[14]Informacion!$B$9</definedName>
    <definedName name="CONTRAPISO3">[14]Informacion!#REF!</definedName>
    <definedName name="CONTRAPISO4">[14]Informacion!$B$10</definedName>
    <definedName name="Cortinas">#REF!</definedName>
    <definedName name="COSTO">#REF!</definedName>
    <definedName name="COSTO_HORARIO_EQUIPO">#REF!</definedName>
    <definedName name="COSTOAYUDANTEH">'[16]MO-BASE'!$F$20</definedName>
    <definedName name="costoayudantejornal">'[16]MO-BASE'!$D$20</definedName>
    <definedName name="costoinsumo">[16]INSUMOS!$N$1:$N$65536</definedName>
    <definedName name="COSTOOFICIALESPH">'[16]MO-BASE'!$F$18</definedName>
    <definedName name="costooficialespjornal">'[16]MO-BASE'!$D$18</definedName>
    <definedName name="COSTOOFICIALH">'[16]MO-BASE'!$F$19</definedName>
    <definedName name="costooficialjornal">'[16]MO-BASE'!$D$19</definedName>
    <definedName name="CYP">#REF!</definedName>
    <definedName name="D">#REF!</definedName>
    <definedName name="DATOS">#REF!</definedName>
    <definedName name="DCC">[6]Constantes!#REF!</definedName>
    <definedName name="ddd" hidden="1">{"OTHER",#N/A,TRUE,"OTHER";"RACK",#N/A,TRUE,"RACK"}</definedName>
    <definedName name="DEESP">[6]Constantes!#REF!</definedName>
    <definedName name="DESCRIPCION_EQUIPO">#REF!</definedName>
    <definedName name="DESCRIPCIONEQUIPO">[16]EQUIPOS!$B$1:$B$65536</definedName>
    <definedName name="descripcioninsumo">[16]INSUMOS!$B$1:$B$65536</definedName>
    <definedName name="desmonte" hidden="1">[3]Quantity!#REF!</definedName>
    <definedName name="desscripcioninsumo">[16]INSUMOS!$B$1:$B$65536</definedName>
    <definedName name="DHDAM">[6]Constantes!#REF!</definedName>
    <definedName name="DHDD">[6]Constantes!#REF!</definedName>
    <definedName name="DHDDA">[6]Constantes!#REF!</definedName>
    <definedName name="DHDDB">[19]Constantes!$C$209</definedName>
    <definedName name="DHDDE">[6]Constantes!#REF!</definedName>
    <definedName name="DHDEM">[6]Constantes!#REF!</definedName>
    <definedName name="DHDPO">[6]Constantes!#REF!</definedName>
    <definedName name="DHMPO">[6]Constantes!#REF!</definedName>
    <definedName name="Diesel">[8]Variables!$F$14</definedName>
    <definedName name="Dintel">#REF!</definedName>
    <definedName name="DINTS">[6]Constantes!#REF!</definedName>
    <definedName name="DolarOficial">#REF!</definedName>
    <definedName name="DVDD">[6]Constantes!#REF!</definedName>
    <definedName name="DVDEM">[6]Constantes!#REF!</definedName>
    <definedName name="DVEM">[6]Constantes!#REF!</definedName>
    <definedName name="EASP">[6]Constantes!#REF!</definedName>
    <definedName name="ElDolar">[8]Variables!$F$11</definedName>
    <definedName name="ELEMENTO">#REF!</definedName>
    <definedName name="EMSP">[6]Constantes!#REF!</definedName>
    <definedName name="EQU_VAL">[17]EQU!$D$25:$D$78</definedName>
    <definedName name="equipo">[20]equipo!$A$14:$Q$22</definedName>
    <definedName name="EQUIPOS">#REF!</definedName>
    <definedName name="Escalera_Marinera">#REF!</definedName>
    <definedName name="Escaleras" hidden="1">{"OTHER",#N/A,TRUE,"OTHER";"RACK",#N/A,TRUE,"RACK"}</definedName>
    <definedName name="Escaleras_Marineras">[9]INFO!$C$11</definedName>
    <definedName name="ESP_FONDO">#REF!</definedName>
    <definedName name="ESP_TABIQUE">#REF!</definedName>
    <definedName name="ESP_TAPA">#REF!</definedName>
    <definedName name="EXAP">[6]Constantes!#REF!</definedName>
    <definedName name="EXAPI">[6]Constantes!#REF!</definedName>
    <definedName name="EXAS">[6]Constantes!#REF!</definedName>
    <definedName name="EXAZ">[6]Constantes!#REF!</definedName>
    <definedName name="EXBE">[6]Constantes!#REF!</definedName>
    <definedName name="EXCD">[6]Constantes!#REF!</definedName>
    <definedName name="EXCM">[6]Constantes!#REF!</definedName>
    <definedName name="EXCT">[6]Constantes!#REF!</definedName>
    <definedName name="EXESP">[6]Constantes!#REF!</definedName>
    <definedName name="exis" hidden="1">'[21]COSTOMAT.XLS'!#REF!</definedName>
    <definedName name="EXLP">[6]Constantes!#REF!</definedName>
    <definedName name="EXLS">[6]Constantes!#REF!</definedName>
    <definedName name="EXNC">[6]Constantes!#REF!</definedName>
    <definedName name="EXNP">[6]Constantes!#REF!</definedName>
    <definedName name="EXPZ">[6]Constantes!#REF!</definedName>
    <definedName name="EXSP">[6]Constantes!#REF!</definedName>
    <definedName name="factorpreciocosto">'[16]MO-BASE'!$E$31</definedName>
    <definedName name="Familias">[8]Familias!$A$2:$A$5</definedName>
    <definedName name="Fecha">#REF!</definedName>
    <definedName name="FECHA_APLIC_MO">[8]Variables!$F$9</definedName>
    <definedName name="FECHA_MO">'[8]Mano de Obra'!$C$4</definedName>
    <definedName name="FechaDolar">[8]Variables!$F$12</definedName>
    <definedName name="ff" hidden="1">[3]Quantity!#REF!</definedName>
    <definedName name="FilaActiva">FILA(COMPUTO!$E$12:$E$16)</definedName>
    <definedName name="fin">'[6]Analisis Nuevo'!#REF!</definedName>
    <definedName name="FORMULA">#REF!</definedName>
    <definedName name="formulasenlace">[22]Items!#REF!</definedName>
    <definedName name="gasoil">[16]INSUMOS!$N$44</definedName>
    <definedName name="GASTFINAN">#REF!</definedName>
    <definedName name="GASTGEN">#REF!</definedName>
    <definedName name="GLDP">[6]Constantes!#REF!</definedName>
    <definedName name="h">#REF!</definedName>
    <definedName name="H_REVES_BAÑO">#REF!</definedName>
    <definedName name="HAADB">[6]Constantes!#REF!</definedName>
    <definedName name="HAADC">[6]Constantes!#REF!</definedName>
    <definedName name="HAADE">[6]Constantes!#REF!</definedName>
    <definedName name="HAADL">[6]Constantes!#REF!</definedName>
    <definedName name="HAADT">[6]Constantes!#REF!</definedName>
    <definedName name="HAADV">[6]Constantes!#REF!</definedName>
    <definedName name="HAAP">[6]Constantes!#REF!</definedName>
    <definedName name="HAAT">[6]Constantes!#REF!</definedName>
    <definedName name="HAAV">[6]Constantes!#REF!</definedName>
    <definedName name="HACAB">[6]Constantes!#REF!</definedName>
    <definedName name="HACABCP">[6]Constantes!#REF!</definedName>
    <definedName name="HACABE">[6]Constantes!#REF!</definedName>
    <definedName name="HACABEE">[6]Constantes!#REF!</definedName>
    <definedName name="HACABLA">[6]Constantes!#REF!</definedName>
    <definedName name="HACABLB">[6]Constantes!#REF!</definedName>
    <definedName name="HACAC">[6]Constantes!#REF!</definedName>
    <definedName name="HACACT">[6]Constantes!#REF!</definedName>
    <definedName name="HACAE">[6]Constantes!#REF!</definedName>
    <definedName name="HACAL">[6]Constantes!#REF!</definedName>
    <definedName name="HACALF">[6]Constantes!#REF!</definedName>
    <definedName name="HACAP">[6]Constantes!#REF!</definedName>
    <definedName name="HACAT">[6]Constantes!#REF!</definedName>
    <definedName name="HACATS">[6]Constantes!#REF!</definedName>
    <definedName name="HACAV">[6]Constantes!#REF!</definedName>
    <definedName name="HACAVF">[6]Constantes!#REF!</definedName>
    <definedName name="HACLB">[6]Constantes!#REF!</definedName>
    <definedName name="HACLD">[6]Constantes!#REF!</definedName>
    <definedName name="HACTLB">[6]Constantes!#REF!</definedName>
    <definedName name="HACTLD">[6]Constantes!#REF!</definedName>
    <definedName name="HAEL">[6]Constantes!#REF!</definedName>
    <definedName name="HAEMPSA">[6]Constantes!#REF!</definedName>
    <definedName name="HAEMZA">[6]Constantes!#REF!</definedName>
    <definedName name="HAET">[6]Constantes!#REF!</definedName>
    <definedName name="HAETBCP">[6]Constantes!#REF!</definedName>
    <definedName name="HAETS">[6]Constantes!#REF!</definedName>
    <definedName name="HAEV">[6]Constantes!#REF!</definedName>
    <definedName name="halles">#REF!</definedName>
    <definedName name="HAMH">[6]Constantes!#REF!</definedName>
    <definedName name="HAPC">[6]Constantes!#REF!</definedName>
    <definedName name="HAPL">[6]Constantes!#REF!</definedName>
    <definedName name="HAPV">[6]Constantes!#REF!</definedName>
    <definedName name="HAREM">[6]Constantes!#REF!</definedName>
    <definedName name="HARHE">[6]Constantes!#REF!</definedName>
    <definedName name="HATF">[6]Constantes!#REF!</definedName>
    <definedName name="HAVE">[6]Constantes!#REF!</definedName>
    <definedName name="HEAD">[8]Presupuesto!$8:$8</definedName>
    <definedName name="HEADINDICES">[18]Indices!$A$3:$Z$3</definedName>
    <definedName name="HEADMEDICIONES">[18]MEDICIONES!#REF!</definedName>
    <definedName name="Hierro">#REF!</definedName>
    <definedName name="HOCI">[6]Constantes!#REF!</definedName>
    <definedName name="HOCP">[6]Constantes!#REF!</definedName>
    <definedName name="hr">#REF!</definedName>
    <definedName name="HTR">[6]Constantes!#REF!</definedName>
    <definedName name="II_TCPM">#REF!</definedName>
    <definedName name="IN">[7]Insumos!$A:$G</definedName>
    <definedName name="INDICES">[18]Indices!$A$3:$Z$265</definedName>
    <definedName name="ins">#REF!</definedName>
    <definedName name="INSUMO">#REF!</definedName>
    <definedName name="INSUMOS">[8]Insumos!$A:$J</definedName>
    <definedName name="INSUMOS2">'[23]Insumos CR'!$B$3:$G$158</definedName>
    <definedName name="INSUMOSCR">'[23]Insumos CR'!$B$3:$G$9</definedName>
    <definedName name="ITEMDESIGNACION">[16]OFERTA!$B$11:$B$25</definedName>
    <definedName name="items">[6]Items!$A$3:$G$605</definedName>
    <definedName name="itemum">[16]OFERTA!$C$11:$C$25</definedName>
    <definedName name="ITEMUNIDAD">[16]OFERTA!$C$11:$C$25</definedName>
    <definedName name="IVA">#REF!</definedName>
    <definedName name="jj">[6]Constantes!#REF!</definedName>
    <definedName name="k">#REF!</definedName>
    <definedName name="lala" hidden="1">{"OTHER",#N/A,TRUE,"OTHER";"RACK",#N/A,TRUE,"RACK"}</definedName>
    <definedName name="LARGO">#REF!</definedName>
    <definedName name="LCPCB">[6]Constantes!#REF!</definedName>
    <definedName name="LCPCI06">[6]Constantes!#REF!</definedName>
    <definedName name="LCPCID12">[6]Constantes!#REF!</definedName>
    <definedName name="LCPCR">[6]Constantes!#REF!</definedName>
    <definedName name="LCPCRE">[6]Constantes!#REF!</definedName>
    <definedName name="LCPCV">[6]Constantes!#REF!</definedName>
    <definedName name="LCPPA">[6]Constantes!#REF!</definedName>
    <definedName name="ListaEquipos">[8]!Tabla9[[#All],[EQUIPO]]</definedName>
    <definedName name="LOCALES">#REF!</definedName>
    <definedName name="LOSAS">#REF!</definedName>
    <definedName name="MAABC">[6]Constantes!#REF!</definedName>
    <definedName name="MAABY">[6]Constantes!#REF!</definedName>
    <definedName name="MAALC">[6]Constantes!#REF!</definedName>
    <definedName name="MAALH">[6]Constantes!#REF!</definedName>
    <definedName name="MAALHP">[6]Constantes!#REF!</definedName>
    <definedName name="MAALV">[6]Constantes!#REF!</definedName>
    <definedName name="MAAP">[6]Constantes!#REF!</definedName>
    <definedName name="MAAPY">[6]Constantes!#REF!</definedName>
    <definedName name="MABBC">[6]Constantes!#REF!</definedName>
    <definedName name="MABBY">[6]Constantes!#REF!</definedName>
    <definedName name="MABLC">[6]Constantes!#REF!</definedName>
    <definedName name="MABLH">[6]Constantes!#REF!</definedName>
    <definedName name="MABLHP">[6]Constantes!#REF!</definedName>
    <definedName name="MABLV">[6]Constantes!#REF!</definedName>
    <definedName name="MABP">[6]Constantes!#REF!</definedName>
    <definedName name="MABPY">[6]Constantes!#REF!</definedName>
    <definedName name="MACBC">[6]Constantes!#REF!</definedName>
    <definedName name="MACBY">[6]Constantes!#REF!</definedName>
    <definedName name="MACLC">[6]Constantes!#REF!</definedName>
    <definedName name="MACLH">[6]Constantes!#REF!</definedName>
    <definedName name="MACLHP">[6]Constantes!#REF!</definedName>
    <definedName name="MACLV">[6]Constantes!#REF!</definedName>
    <definedName name="MACPLY">[6]Constantes!#REF!</definedName>
    <definedName name="MACPY">[6]Constantes!#REF!</definedName>
    <definedName name="MACV">[6]Constantes!#REF!</definedName>
    <definedName name="MADLH">[6]Constantes!#REF!</definedName>
    <definedName name="MAEJ">[6]Constantes!#REF!</definedName>
    <definedName name="MAENM">[6]Constantes!#REF!</definedName>
    <definedName name="MAMP">#REF!</definedName>
    <definedName name="MAMPOSTERIA">#REF!</definedName>
    <definedName name="MANO_DE_OBRA">[8]!Tabla5[02_MANO_DE_OBRA]</definedName>
    <definedName name="manobra">#REF!</definedName>
    <definedName name="MANODEOBRA">#REF!</definedName>
    <definedName name="MAPBC">[6]Constantes!#REF!</definedName>
    <definedName name="MAPBY">[6]Constantes!#REF!</definedName>
    <definedName name="MAPJ">[6]Constantes!#REF!</definedName>
    <definedName name="MAPLC">[6]Constantes!#REF!</definedName>
    <definedName name="MAPLH">[6]Constantes!#REF!</definedName>
    <definedName name="MAPLHP">[6]Constantes!#REF!</definedName>
    <definedName name="MAPLV">[6]Constantes!#REF!</definedName>
    <definedName name="MAPPY">[6]Constantes!#REF!</definedName>
    <definedName name="MAQUINAS">[8]!Tabla9[#Data]</definedName>
    <definedName name="MAR">[6]Constantes!#REF!</definedName>
    <definedName name="Marco_Chapa">#REF!</definedName>
    <definedName name="Marcos_Chapa">[9]INFO!$C$7</definedName>
    <definedName name="MARHD">[6]Constantes!#REF!</definedName>
    <definedName name="MARHH">[6]Constantes!#REF!</definedName>
    <definedName name="MARHM">[6]Constantes!#REF!</definedName>
    <definedName name="MARHR">[6]Constantes!#REF!</definedName>
    <definedName name="MARHT">[6]Constantes!#REF!</definedName>
    <definedName name="MARLA">[6]Constantes!#REF!</definedName>
    <definedName name="MARLB">[6]Constantes!#REF!</definedName>
    <definedName name="MARP">[6]Constantes!#REF!</definedName>
    <definedName name="MAT_VAL">[17]MAT!$B$5:$B$43</definedName>
    <definedName name="material">#REF!</definedName>
    <definedName name="MATERIALES">#N/A</definedName>
    <definedName name="MATR">[6]Constantes!#REF!</definedName>
    <definedName name="MDEOBRA">[17]MO!$B$10:$H$13</definedName>
    <definedName name="MMCC">[6]Constantes!#REF!</definedName>
    <definedName name="MMCCA">[6]Constantes!#REF!</definedName>
    <definedName name="MMCDE">[6]Constantes!#REF!</definedName>
    <definedName name="MMDMA">[6]Constantes!#REF!</definedName>
    <definedName name="MMDMC">[6]Constantes!#REF!</definedName>
    <definedName name="MMDMD">[6]Constantes!#REF!</definedName>
    <definedName name="MMDME">[6]Constantes!#REF!</definedName>
    <definedName name="MMDMP">[6]Constantes!#REF!</definedName>
    <definedName name="MMDMT">[6]Constantes!#REF!</definedName>
    <definedName name="MMDMV">[6]Constantes!#REF!</definedName>
    <definedName name="MMRC">[6]Constantes!#REF!</definedName>
    <definedName name="MMVC">[6]Constantes!#REF!</definedName>
    <definedName name="MOFI">'[8]Mano de Obra'!$H$15</definedName>
    <definedName name="Morteros">#REF!</definedName>
    <definedName name="MSAP">[6]Constantes!#REF!</definedName>
    <definedName name="MSAS">[6]Constantes!#REF!</definedName>
    <definedName name="MSLS">[6]Constantes!#REF!</definedName>
    <definedName name="MSNP">[6]Constantes!#REF!</definedName>
    <definedName name="NAFTA_SUPER">[8]Variables!$F$15</definedName>
    <definedName name="name">[12]BDnºana.y.prec.items96.00!$H$3:$H$89</definedName>
    <definedName name="num">[12]BDnºana.y.prec.items96.00!$B$3:$B$89</definedName>
    <definedName name="Numero_Unidades_Funcionales">[24]Constantes!$C$54</definedName>
    <definedName name="OFE">'[8]Mano de Obra'!$H$13</definedName>
    <definedName name="OFI">'[8]Mano de Obra'!$H$14</definedName>
    <definedName name="ORI">[12]BDnºana.y.prec.items96.00!$G$3:$G$89</definedName>
    <definedName name="P">#REF!</definedName>
    <definedName name="Pa">#REF!</definedName>
    <definedName name="Pasamanos">#REF!</definedName>
    <definedName name="pase">#REF!</definedName>
    <definedName name="pc">[25]PO!#REF!</definedName>
    <definedName name="PEESC">[6]Constantes!#REF!</definedName>
    <definedName name="PERIODOS">[8]Presupuesto!$N$8</definedName>
    <definedName name="PIAM">[6]Constantes!#REF!</definedName>
    <definedName name="pibe">[26]Items!$A$3:$F$60</definedName>
    <definedName name="pilar" hidden="1">{"OTHER",#N/A,TRUE,"OTHER";"RACK",#N/A,TRUE,"RACK"}</definedName>
    <definedName name="Pilotes">#REF!</definedName>
    <definedName name="Pint1">[4]Informacion!$B$43</definedName>
    <definedName name="Pint2">[4]Informacion!$B$44</definedName>
    <definedName name="Pint3">[4]Informacion!$B$45</definedName>
    <definedName name="Pint4">[4]Informacion!$B$47</definedName>
    <definedName name="PINTCIELO1">[14]Informacion!$B$23</definedName>
    <definedName name="PINTMURO1">[14]Informacion!$B$24</definedName>
    <definedName name="Pinturas">#REF!</definedName>
    <definedName name="PISO1">[14]Informacion!$B$13</definedName>
    <definedName name="PISO2">[14]Informacion!#REF!</definedName>
    <definedName name="PISO3">[14]Informacion!$B$14</definedName>
    <definedName name="PISO4">[14]Informacion!$B$15</definedName>
    <definedName name="PISO5">[14]Informacion!$B$16</definedName>
    <definedName name="PISO6">[14]Informacion!#REF!</definedName>
    <definedName name="PISO7">[14]Informacion!#REF!</definedName>
    <definedName name="PISO8">[14]Informacion!#REF!</definedName>
    <definedName name="Placa_Madera">#REF!</definedName>
    <definedName name="planilla">#REF!</definedName>
    <definedName name="Plazo_Obra">[24]Constantes!$C$58</definedName>
    <definedName name="Plus">'[27]Mano de Obra'!$B$4</definedName>
    <definedName name="Plus_No_Remunerativo">[28]Constantes!$C$45</definedName>
    <definedName name="PlusMO">[8]Variables!$F$10</definedName>
    <definedName name="PNA">[6]Constantes!#REF!</definedName>
    <definedName name="PNAV">[6]Constantes!#REF!</definedName>
    <definedName name="PNL">[6]Constantes!#REF!</definedName>
    <definedName name="PNP">[6]Constantes!#REF!</definedName>
    <definedName name="PO">[29]PO!#REF!</definedName>
    <definedName name="POL">'[7]PO Nov -21'!$C:$K</definedName>
    <definedName name="PON">'[7]Análisis Ponderación'!$B:$AD</definedName>
    <definedName name="POND">[25]Análisis!$B$1:$J$247</definedName>
    <definedName name="PONDE">[30]Analisis!$B:$J</definedName>
    <definedName name="pool" hidden="1">{"OTHER",#N/A,TRUE,"OTHER";"RACK",#N/A,TRUE,"RACK"}</definedName>
    <definedName name="PORTADA">#REF!</definedName>
    <definedName name="potenciaequipo">[16]EQUIPOS!$D$1:$D$65536</definedName>
    <definedName name="PPA">[6]Constantes!#REF!</definedName>
    <definedName name="PPCOL">[6]Constantes!#REF!</definedName>
    <definedName name="pr00">[12]BDnºana.y.prec.items96.00!$D$3:$D$89</definedName>
    <definedName name="PRE00">[12]BDnºana.y.prec.items96.00!$L$3:$L$326</definedName>
    <definedName name="PRES">#REF!</definedName>
    <definedName name="PRESU">[18]Presupuesto!$A$7:$K$24</definedName>
    <definedName name="Presupuesto_Oficial">#REF!</definedName>
    <definedName name="PRESUPUESTO2">'[31]KORN v3'!$C:$K</definedName>
    <definedName name="Propuesta">#REF!</definedName>
    <definedName name="Puerta_trampa">#REF!</definedName>
    <definedName name="Puertas_Chapa">[9]INFO!$C$6</definedName>
    <definedName name="q" hidden="1">[1]A!#REF!</definedName>
    <definedName name="rangoformulas">'[6]Analisis Nuevo'!#REF!</definedName>
    <definedName name="Rejas">[9]INFO!$C$9</definedName>
    <definedName name="RENDIMIENTOS">#REF!</definedName>
    <definedName name="REVOQUEINT1">[14]Informacion!$B$19</definedName>
    <definedName name="REVOQUEINT2">[14]Informacion!$B$20</definedName>
    <definedName name="REVOQUEINT3">[14]Informacion!#REF!</definedName>
    <definedName name="REVOQUEINT4">[14]Informacion!#REF!</definedName>
    <definedName name="REVOQUEINT5">[14]Informacion!#REF!</definedName>
    <definedName name="RO" hidden="1">#REF!</definedName>
    <definedName name="ROLANDO" hidden="1">#REF!</definedName>
    <definedName name="RSAD">[6]Constantes!#REF!</definedName>
    <definedName name="RSARL">[6]Constantes!#REF!</definedName>
    <definedName name="RSAZCE">[6]Constantes!#REF!</definedName>
    <definedName name="RSAZM">[6]Constantes!#REF!</definedName>
    <definedName name="RSCOL">[6]Constantes!#REF!</definedName>
    <definedName name="RSLD">[6]Constantes!#REF!</definedName>
    <definedName name="RSPD">[6]Constantes!#REF!</definedName>
    <definedName name="RSPZM">[6]Constantes!#REF!</definedName>
    <definedName name="RUBROS">[8]Rubros!$A$2:$A$111</definedName>
    <definedName name="S">#REF!</definedName>
    <definedName name="sadDSadsa">#REF!</definedName>
    <definedName name="sala" hidden="1">{"OTHER",#N/A,TRUE,"OTHER";"RACK",#N/A,TRUE,"RACK"}</definedName>
    <definedName name="SUBCONTRATOS">[8]!Tabla7[04_SUBCONTRATOS]</definedName>
    <definedName name="Summary">#REF!</definedName>
    <definedName name="SUP_CUBIERTA">#REF!</definedName>
    <definedName name="Superficie_Cubierta">[32]Constantes!$C$57</definedName>
    <definedName name="TABLA">#REF!</definedName>
    <definedName name="TablaActualizada">#REF!</definedName>
    <definedName name="TANQUES" hidden="1">{"OTHER",#N/A,TRUE,"OTHER";"RACK",#N/A,TRUE,"RACK"}</definedName>
    <definedName name="TAREAS">#REF!</definedName>
    <definedName name="TasaInteres">[8]Variables!$F$13</definedName>
    <definedName name="Tension_H_A">#REF!</definedName>
    <definedName name="TERM">#REF!</definedName>
    <definedName name="TERMIN">#REF!</definedName>
    <definedName name="TERMINACIONES">#REF!</definedName>
    <definedName name="terminaciones_adoptadas">#REF!</definedName>
    <definedName name="TERMINACIONES_E3">'[33]Terminaciones E3'!$A$5:$AL$109</definedName>
    <definedName name="TIPOS">#REF!</definedName>
    <definedName name="_xlnm.Print_Titles" localSheetId="0">COMPUTO!$1:$10</definedName>
    <definedName name="transporte">#REF!</definedName>
    <definedName name="tres">#REF!</definedName>
    <definedName name="U._M.">'[34]ANEXO B'!#REF!</definedName>
    <definedName name="UM">'[34]ANEXO B'!#REF!</definedName>
    <definedName name="UNI">[12]BDnºana.y.prec.items96.00!$F$3:$F$89</definedName>
    <definedName name="UNIDADES">[8]!Tabla1[UNIDADES]</definedName>
    <definedName name="unidadinsumo">[16]INSUMOS!$C$1:$C$65536</definedName>
    <definedName name="Uno">#REF!</definedName>
    <definedName name="users">'[8]user pass'!$A:$B</definedName>
    <definedName name="valorequipo">[16]EQUIPOS!$C$1:$C$65536</definedName>
    <definedName name="vbnvb" hidden="1">[1]A!#REF!</definedName>
    <definedName name="Ventanas_AL">[9]INFO!$C$13</definedName>
    <definedName name="Ventanas_Chapa">[9]INFO!$C$8</definedName>
    <definedName name="Vidrios">#REF!</definedName>
    <definedName name="VIGAS">#REF!</definedName>
    <definedName name="volumen" hidden="1">[1]A!#REF!</definedName>
    <definedName name="VRMOSP">#REF!</definedName>
    <definedName name="wrn.NSOF." hidden="1">{"OTHER",#N/A,TRUE,"OTHER";"RACK",#N/A,TRUE,"RACK"}</definedName>
    <definedName name="www" hidden="1">[1]A!#REF!</definedName>
    <definedName name="xxx">#REF!</definedName>
    <definedName name="XXXX" hidden="1">{"OTHER",#N/A,TRUE,"OTHER";"RACK",#N/A,TRUE,"RACK"}</definedName>
    <definedName name="Z_1351AAC0_4EC8_11D1_92B0_0040054EA0C7_.wvu.PrintArea" hidden="1">#REF!</definedName>
    <definedName name="Z_1351AAC0_4EC8_11D1_92B0_0040054EA0C7_.wvu.PrintTitles" hidden="1">#REF!</definedName>
    <definedName name="Z_3EF0D3E3_8069_11D6_A032_005004A43871_.wvu.PrintTitles" hidden="1">[35]Constantes!$A$3:$IV$3</definedName>
    <definedName name="Z_EB71BC20_512E_11D1_B0E3_0040054C5042_.wvu.PrintArea" hidden="1">#REF!</definedName>
    <definedName name="Z_EB71BC20_512E_11D1_B0E3_0040054C5042_.wvu.PrintTitles" hidden="1">#REF!</definedName>
    <definedName name="Zoc1">[4]Informacion!$B$31</definedName>
    <definedName name="Zoc2">[4]Informacion!$B$32</definedName>
    <definedName name="Zoc3">[4]Informacion!$B$33</definedName>
    <definedName name="ZOCALO1">[14]Informacion!$B$17</definedName>
    <definedName name="ZOCALO2">[14]Informacion!$B$18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5" i="74" l="1"/>
  <c r="G180" i="74" l="1"/>
  <c r="G249" i="74" l="1"/>
  <c r="G252" i="74"/>
  <c r="G253" i="74"/>
  <c r="B499" i="74" l="1"/>
  <c r="G435" i="74"/>
  <c r="G434" i="74"/>
  <c r="G460" i="74" l="1"/>
  <c r="G463" i="74"/>
  <c r="G462" i="74"/>
  <c r="G461" i="74"/>
  <c r="G440" i="74"/>
  <c r="G438" i="74"/>
  <c r="G174" i="74"/>
  <c r="G69" i="74"/>
  <c r="G31" i="74"/>
  <c r="H30" i="74" s="1"/>
  <c r="B17" i="74"/>
  <c r="G352" i="74"/>
  <c r="G351" i="74"/>
  <c r="G165" i="74"/>
  <c r="B30" i="74" l="1"/>
  <c r="B500" i="74"/>
  <c r="B32" i="74" l="1"/>
  <c r="B501" i="74"/>
  <c r="G387" i="74"/>
  <c r="G386" i="74"/>
  <c r="G274" i="74"/>
  <c r="G275" i="74"/>
  <c r="G276" i="74"/>
  <c r="G278" i="74"/>
  <c r="G279" i="74"/>
  <c r="G280" i="74"/>
  <c r="G281" i="74"/>
  <c r="G282" i="74"/>
  <c r="G283" i="74"/>
  <c r="G284" i="74"/>
  <c r="G285" i="74"/>
  <c r="G286" i="74"/>
  <c r="G287" i="74"/>
  <c r="G288" i="74"/>
  <c r="G289" i="74"/>
  <c r="G290" i="74"/>
  <c r="G291" i="74"/>
  <c r="G292" i="74"/>
  <c r="G293" i="74"/>
  <c r="G294" i="74"/>
  <c r="G296" i="74"/>
  <c r="G297" i="74"/>
  <c r="G298" i="74"/>
  <c r="G299" i="74"/>
  <c r="G300" i="74"/>
  <c r="G301" i="74"/>
  <c r="G302" i="74"/>
  <c r="G303" i="74"/>
  <c r="G305" i="74"/>
  <c r="G306" i="74"/>
  <c r="G307" i="74"/>
  <c r="G308" i="74"/>
  <c r="G309" i="74"/>
  <c r="G311" i="74"/>
  <c r="G312" i="74"/>
  <c r="G313" i="74"/>
  <c r="G314" i="74"/>
  <c r="G315" i="74"/>
  <c r="G316" i="74"/>
  <c r="G317" i="74"/>
  <c r="G318" i="74"/>
  <c r="G319" i="74"/>
  <c r="G320" i="74"/>
  <c r="G321" i="74"/>
  <c r="G322" i="74"/>
  <c r="G323" i="74"/>
  <c r="G324" i="74"/>
  <c r="G325" i="74"/>
  <c r="G327" i="74"/>
  <c r="G328" i="74"/>
  <c r="G329" i="74"/>
  <c r="G330" i="74"/>
  <c r="G331" i="74"/>
  <c r="G332" i="74"/>
  <c r="G333" i="74"/>
  <c r="G334" i="74"/>
  <c r="G335" i="74"/>
  <c r="G336" i="74"/>
  <c r="G97" i="74"/>
  <c r="G96" i="74"/>
  <c r="G28" i="74"/>
  <c r="G39" i="74"/>
  <c r="G38" i="74"/>
  <c r="G37" i="74"/>
  <c r="G36" i="74"/>
  <c r="G35" i="74"/>
  <c r="G34" i="74"/>
  <c r="H277" i="74" l="1"/>
  <c r="H273" i="74"/>
  <c r="B502" i="74"/>
  <c r="G457" i="74"/>
  <c r="G183" i="74" l="1"/>
  <c r="G234" i="74"/>
  <c r="G232" i="74"/>
  <c r="G231" i="74"/>
  <c r="G478" i="74"/>
  <c r="G477" i="74"/>
  <c r="G475" i="74"/>
  <c r="G474" i="74"/>
  <c r="G473" i="74"/>
  <c r="G472" i="74"/>
  <c r="G470" i="74"/>
  <c r="G469" i="74"/>
  <c r="G468" i="74"/>
  <c r="G467" i="74"/>
  <c r="G466" i="74"/>
  <c r="G465" i="74"/>
  <c r="G459" i="74"/>
  <c r="G456" i="74"/>
  <c r="G455" i="74"/>
  <c r="G454" i="74"/>
  <c r="G452" i="74"/>
  <c r="G451" i="74"/>
  <c r="G450" i="74"/>
  <c r="G449" i="74"/>
  <c r="G447" i="74"/>
  <c r="G446" i="74"/>
  <c r="G444" i="74"/>
  <c r="G442" i="74"/>
  <c r="G437" i="74"/>
  <c r="G432" i="74"/>
  <c r="G439" i="74"/>
  <c r="G431" i="74"/>
  <c r="G429" i="74"/>
  <c r="G428" i="74"/>
  <c r="G427" i="74"/>
  <c r="G422" i="74"/>
  <c r="G424" i="74"/>
  <c r="G423" i="74"/>
  <c r="G421" i="74"/>
  <c r="G420" i="74"/>
  <c r="G419" i="74"/>
  <c r="G418" i="74"/>
  <c r="G416" i="74"/>
  <c r="G415" i="74"/>
  <c r="G414" i="74"/>
  <c r="G413" i="74"/>
  <c r="G412" i="74"/>
  <c r="G411" i="74"/>
  <c r="G409" i="74"/>
  <c r="G408" i="74"/>
  <c r="G407" i="74"/>
  <c r="G405" i="74"/>
  <c r="G404" i="74"/>
  <c r="G403" i="74"/>
  <c r="G401" i="74"/>
  <c r="G400" i="74"/>
  <c r="G399" i="74"/>
  <c r="G397" i="74"/>
  <c r="G396" i="74"/>
  <c r="G395" i="74"/>
  <c r="G394" i="74"/>
  <c r="G393" i="74"/>
  <c r="G391" i="74"/>
  <c r="G390" i="74"/>
  <c r="G389" i="74"/>
  <c r="G388" i="74"/>
  <c r="G385" i="74"/>
  <c r="G384" i="74"/>
  <c r="G383" i="74"/>
  <c r="G382" i="74"/>
  <c r="G381" i="74"/>
  <c r="G380" i="74"/>
  <c r="G379" i="74"/>
  <c r="G378" i="74"/>
  <c r="G377" i="74"/>
  <c r="G376" i="74"/>
  <c r="G375" i="74"/>
  <c r="G374" i="74"/>
  <c r="G373" i="74"/>
  <c r="G372" i="74"/>
  <c r="G369" i="74"/>
  <c r="G368" i="74"/>
  <c r="G367" i="74"/>
  <c r="G366" i="74"/>
  <c r="G365" i="74"/>
  <c r="G364" i="74"/>
  <c r="G363" i="74"/>
  <c r="G362" i="74"/>
  <c r="G361" i="74"/>
  <c r="G359" i="74"/>
  <c r="G358" i="74"/>
  <c r="G357" i="74"/>
  <c r="G354" i="74"/>
  <c r="H353" i="74" s="1"/>
  <c r="G350" i="74"/>
  <c r="G349" i="74"/>
  <c r="G348" i="74"/>
  <c r="G347" i="74"/>
  <c r="G346" i="74"/>
  <c r="G344" i="74"/>
  <c r="G342" i="74"/>
  <c r="G341" i="74"/>
  <c r="G340" i="74"/>
  <c r="G339" i="74"/>
  <c r="G272" i="74"/>
  <c r="G271" i="74"/>
  <c r="G270" i="74"/>
  <c r="G269" i="74"/>
  <c r="G268" i="74"/>
  <c r="G267" i="74"/>
  <c r="G266" i="74"/>
  <c r="G265" i="74"/>
  <c r="G264" i="74"/>
  <c r="G263" i="74"/>
  <c r="G262" i="74"/>
  <c r="G261" i="74"/>
  <c r="G260" i="74"/>
  <c r="G259" i="74"/>
  <c r="G258" i="74"/>
  <c r="G257" i="74"/>
  <c r="G256" i="74"/>
  <c r="G255" i="74"/>
  <c r="G254" i="74"/>
  <c r="G251" i="74"/>
  <c r="G250" i="74"/>
  <c r="G248" i="74"/>
  <c r="G247" i="74"/>
  <c r="G246" i="74"/>
  <c r="G245" i="74"/>
  <c r="G244" i="74"/>
  <c r="G243" i="74"/>
  <c r="G242" i="74"/>
  <c r="G241" i="74"/>
  <c r="G240" i="74"/>
  <c r="G239" i="74"/>
  <c r="G238" i="74"/>
  <c r="G237" i="74"/>
  <c r="G236" i="74"/>
  <c r="G235" i="74"/>
  <c r="G233" i="74"/>
  <c r="G230" i="74"/>
  <c r="G229" i="74"/>
  <c r="G228" i="74"/>
  <c r="G227" i="74"/>
  <c r="G226" i="74"/>
  <c r="G225" i="74"/>
  <c r="G224" i="74"/>
  <c r="G223" i="74"/>
  <c r="G222" i="74"/>
  <c r="G221" i="74"/>
  <c r="G220" i="74"/>
  <c r="G219" i="74"/>
  <c r="G218" i="74"/>
  <c r="G217" i="74"/>
  <c r="G216" i="74"/>
  <c r="G215" i="74"/>
  <c r="G214" i="74"/>
  <c r="G213" i="74"/>
  <c r="G212" i="74"/>
  <c r="G211" i="74"/>
  <c r="G210" i="74"/>
  <c r="G209" i="74"/>
  <c r="G208" i="74"/>
  <c r="G207" i="74"/>
  <c r="G206" i="74"/>
  <c r="G205" i="74"/>
  <c r="G204" i="74"/>
  <c r="G203" i="74"/>
  <c r="G202" i="74"/>
  <c r="G201" i="74"/>
  <c r="G200" i="74"/>
  <c r="G199" i="74"/>
  <c r="G198" i="74"/>
  <c r="G197" i="74"/>
  <c r="G196" i="74"/>
  <c r="G195" i="74"/>
  <c r="G194" i="74"/>
  <c r="G193" i="74"/>
  <c r="G192" i="74"/>
  <c r="G191" i="74"/>
  <c r="G190" i="74"/>
  <c r="G189" i="74"/>
  <c r="G188" i="74"/>
  <c r="G187" i="74"/>
  <c r="G186" i="74"/>
  <c r="G185" i="74"/>
  <c r="G184" i="74"/>
  <c r="G182" i="74"/>
  <c r="G181" i="74"/>
  <c r="G179" i="74"/>
  <c r="G178" i="74"/>
  <c r="G177" i="74"/>
  <c r="G173" i="74"/>
  <c r="G172" i="74"/>
  <c r="G171" i="74"/>
  <c r="G170" i="74"/>
  <c r="G169" i="74"/>
  <c r="G168" i="74"/>
  <c r="G167" i="74"/>
  <c r="G166" i="74"/>
  <c r="G163" i="74"/>
  <c r="G162" i="74"/>
  <c r="G161" i="74"/>
  <c r="G160" i="74"/>
  <c r="G159" i="74"/>
  <c r="G158" i="74"/>
  <c r="G157" i="74"/>
  <c r="G156" i="74"/>
  <c r="G155" i="74"/>
  <c r="G154" i="74"/>
  <c r="G152" i="74"/>
  <c r="G151" i="74"/>
  <c r="G150" i="74"/>
  <c r="G149" i="74"/>
  <c r="G147" i="74"/>
  <c r="G146" i="74"/>
  <c r="G145" i="74"/>
  <c r="G144" i="74"/>
  <c r="G143" i="74"/>
  <c r="G142" i="74"/>
  <c r="G141" i="74"/>
  <c r="G139" i="74"/>
  <c r="G138" i="74"/>
  <c r="G137" i="74"/>
  <c r="G136" i="74"/>
  <c r="G134" i="74"/>
  <c r="G133" i="74"/>
  <c r="G131" i="74"/>
  <c r="G130" i="74"/>
  <c r="G129" i="74"/>
  <c r="G126" i="74"/>
  <c r="G125" i="74"/>
  <c r="G124" i="74"/>
  <c r="G123" i="74"/>
  <c r="G122" i="74"/>
  <c r="G120" i="74"/>
  <c r="G119" i="74"/>
  <c r="G118" i="74"/>
  <c r="G117" i="74"/>
  <c r="G116" i="74"/>
  <c r="G115" i="74"/>
  <c r="G114" i="74"/>
  <c r="G113" i="74"/>
  <c r="G111" i="74"/>
  <c r="G109" i="74"/>
  <c r="G108" i="74"/>
  <c r="G107" i="74"/>
  <c r="G106" i="74"/>
  <c r="G104" i="74"/>
  <c r="G103" i="74"/>
  <c r="G102" i="74"/>
  <c r="G101" i="74"/>
  <c r="G100" i="74"/>
  <c r="G99" i="74"/>
  <c r="G98" i="74"/>
  <c r="G95" i="74"/>
  <c r="G94" i="74"/>
  <c r="G93" i="74"/>
  <c r="G88" i="74"/>
  <c r="G87" i="74"/>
  <c r="G86" i="74"/>
  <c r="G85" i="74"/>
  <c r="G83" i="74"/>
  <c r="G82" i="74"/>
  <c r="G81" i="74"/>
  <c r="G78" i="74"/>
  <c r="G77" i="74"/>
  <c r="G76" i="74"/>
  <c r="G75" i="74"/>
  <c r="G74" i="74"/>
  <c r="G73" i="74"/>
  <c r="G71" i="74"/>
  <c r="G68" i="74"/>
  <c r="G67" i="74"/>
  <c r="G66" i="74"/>
  <c r="G65" i="74"/>
  <c r="G64" i="74"/>
  <c r="G63" i="74"/>
  <c r="G62" i="74"/>
  <c r="G61" i="74"/>
  <c r="G60" i="74"/>
  <c r="G59" i="74"/>
  <c r="G57" i="74"/>
  <c r="G56" i="74"/>
  <c r="G54" i="74"/>
  <c r="G53" i="74"/>
  <c r="G52" i="74"/>
  <c r="G51" i="74"/>
  <c r="G50" i="74"/>
  <c r="G48" i="74"/>
  <c r="G47" i="74"/>
  <c r="G46" i="74"/>
  <c r="G45" i="74"/>
  <c r="G43" i="74"/>
  <c r="G42" i="74"/>
  <c r="G41" i="74"/>
  <c r="G29" i="74"/>
  <c r="G27" i="74"/>
  <c r="G26" i="74"/>
  <c r="G25" i="74"/>
  <c r="G24" i="74"/>
  <c r="G23" i="74"/>
  <c r="G22" i="74"/>
  <c r="G21" i="74"/>
  <c r="G20" i="74"/>
  <c r="G19" i="74"/>
  <c r="G18" i="74"/>
  <c r="G16" i="74"/>
  <c r="G15" i="74"/>
  <c r="G14" i="74"/>
  <c r="G13" i="74"/>
  <c r="H356" i="74" l="1"/>
  <c r="H476" i="74"/>
  <c r="H370" i="74"/>
  <c r="H410" i="74"/>
  <c r="H72" i="74"/>
  <c r="H417" i="74"/>
  <c r="H360" i="74"/>
  <c r="H425" i="74"/>
  <c r="H112" i="74"/>
  <c r="H79" i="74"/>
  <c r="H121" i="74"/>
  <c r="H127" i="74"/>
  <c r="H337" i="74"/>
  <c r="H32" i="74"/>
  <c r="H175" i="74"/>
  <c r="H176" i="74"/>
  <c r="H17" i="74"/>
  <c r="G91" i="74" l="1"/>
  <c r="F26" i="76" l="1"/>
  <c r="F33" i="76" s="1"/>
  <c r="C500" i="74" l="1"/>
  <c r="C499" i="74"/>
  <c r="B72" i="74" l="1"/>
  <c r="C501" i="74"/>
  <c r="B503" i="74" l="1"/>
  <c r="C503" i="74" s="1"/>
  <c r="C502" i="74"/>
  <c r="B79" i="74"/>
  <c r="B89" i="74" l="1"/>
  <c r="B504" i="74"/>
  <c r="C504" i="74" s="1"/>
  <c r="B112" i="74" l="1"/>
  <c r="B121" i="74" s="1"/>
  <c r="B505" i="74"/>
  <c r="C505" i="74" s="1"/>
  <c r="G12" i="74"/>
  <c r="B506" i="74" l="1"/>
  <c r="C506" i="74" s="1"/>
  <c r="B127" i="74"/>
  <c r="B507" i="74"/>
  <c r="C507" i="74" s="1"/>
  <c r="H11" i="74"/>
  <c r="G92" i="74"/>
  <c r="H89" i="74" s="1"/>
  <c r="H479" i="74" l="1"/>
  <c r="I355" i="74" s="1"/>
  <c r="B175" i="74"/>
  <c r="B508" i="74"/>
  <c r="C508" i="74" s="1"/>
  <c r="I273" i="74" l="1"/>
  <c r="I277" i="74"/>
  <c r="I176" i="74"/>
  <c r="I11" i="74"/>
  <c r="I253" i="74"/>
  <c r="I252" i="74"/>
  <c r="I249" i="74"/>
  <c r="I251" i="74"/>
  <c r="I254" i="74"/>
  <c r="I250" i="74"/>
  <c r="I435" i="74"/>
  <c r="I463" i="74"/>
  <c r="I462" i="74"/>
  <c r="I460" i="74"/>
  <c r="I461" i="74"/>
  <c r="I174" i="74"/>
  <c r="I438" i="74"/>
  <c r="I440" i="74"/>
  <c r="I31" i="74"/>
  <c r="I30" i="74"/>
  <c r="I69" i="74"/>
  <c r="I351" i="74"/>
  <c r="I352" i="74"/>
  <c r="I165" i="74"/>
  <c r="I386" i="74"/>
  <c r="I387" i="74"/>
  <c r="I97" i="74"/>
  <c r="I28" i="74"/>
  <c r="I96" i="74"/>
  <c r="I35" i="74"/>
  <c r="I36" i="74"/>
  <c r="I37" i="74"/>
  <c r="I34" i="74"/>
  <c r="I39" i="74"/>
  <c r="I38" i="74"/>
  <c r="I457" i="74"/>
  <c r="I247" i="74"/>
  <c r="I427" i="74"/>
  <c r="I429" i="74"/>
  <c r="I65" i="74"/>
  <c r="I88" i="74"/>
  <c r="I100" i="74"/>
  <c r="I289" i="74"/>
  <c r="I259" i="74"/>
  <c r="I103" i="74"/>
  <c r="I331" i="74"/>
  <c r="I85" i="74"/>
  <c r="I68" i="74"/>
  <c r="I303" i="74"/>
  <c r="I213" i="74"/>
  <c r="I340" i="74"/>
  <c r="I98" i="74"/>
  <c r="I86" i="74"/>
  <c r="I107" i="74"/>
  <c r="I152" i="74"/>
  <c r="I166" i="74"/>
  <c r="I150" i="74"/>
  <c r="I193" i="74"/>
  <c r="I163" i="74"/>
  <c r="I467" i="74"/>
  <c r="I168" i="74"/>
  <c r="I137" i="74"/>
  <c r="I223" i="74"/>
  <c r="I330" i="74"/>
  <c r="I171" i="74"/>
  <c r="I366" i="74"/>
  <c r="I409" i="74"/>
  <c r="I18" i="74"/>
  <c r="I210" i="74"/>
  <c r="I407" i="74"/>
  <c r="I270" i="74"/>
  <c r="I192" i="74"/>
  <c r="I234" i="74"/>
  <c r="I292" i="74"/>
  <c r="I188" i="74"/>
  <c r="I265" i="74"/>
  <c r="I365" i="74"/>
  <c r="I194" i="74"/>
  <c r="I16" i="74"/>
  <c r="I450" i="74"/>
  <c r="I138" i="74"/>
  <c r="I281" i="74"/>
  <c r="I60" i="74"/>
  <c r="I139" i="74"/>
  <c r="I258" i="74"/>
  <c r="I94" i="74"/>
  <c r="I126" i="74"/>
  <c r="I147" i="74"/>
  <c r="I134" i="74"/>
  <c r="I399" i="74"/>
  <c r="I307" i="74"/>
  <c r="I411" i="74"/>
  <c r="I414" i="74"/>
  <c r="I143" i="74"/>
  <c r="I160" i="74"/>
  <c r="I266" i="74"/>
  <c r="I199" i="74"/>
  <c r="I394" i="74"/>
  <c r="I288" i="74"/>
  <c r="I219" i="74"/>
  <c r="I341" i="74"/>
  <c r="I235" i="74"/>
  <c r="I391" i="74"/>
  <c r="I63" i="74"/>
  <c r="I243" i="74"/>
  <c r="I421" i="74"/>
  <c r="I257" i="74"/>
  <c r="I217" i="74"/>
  <c r="I42" i="74"/>
  <c r="I362" i="74"/>
  <c r="I358" i="74"/>
  <c r="I359" i="74"/>
  <c r="I279" i="74"/>
  <c r="I211" i="74"/>
  <c r="I52" i="74"/>
  <c r="I393" i="74"/>
  <c r="I368" i="74"/>
  <c r="I363" i="74"/>
  <c r="I71" i="74"/>
  <c r="I264" i="74"/>
  <c r="I437" i="74"/>
  <c r="I262" i="74"/>
  <c r="I82" i="74"/>
  <c r="I278" i="74"/>
  <c r="I46" i="74"/>
  <c r="I21" i="74"/>
  <c r="I319" i="74"/>
  <c r="I131" i="74"/>
  <c r="I419" i="74"/>
  <c r="I412" i="74"/>
  <c r="I231" i="74"/>
  <c r="I302" i="74"/>
  <c r="I108" i="74"/>
  <c r="I149" i="74"/>
  <c r="I248" i="74"/>
  <c r="I106" i="74"/>
  <c r="I260" i="74"/>
  <c r="I178" i="74"/>
  <c r="I322" i="74"/>
  <c r="I379" i="74"/>
  <c r="I239" i="74"/>
  <c r="I45" i="74"/>
  <c r="I224" i="74"/>
  <c r="I59" i="74"/>
  <c r="I104" i="74"/>
  <c r="I158" i="74"/>
  <c r="I229" i="74"/>
  <c r="I300" i="74"/>
  <c r="I361" i="74"/>
  <c r="I446" i="74"/>
  <c r="I154" i="74"/>
  <c r="I66" i="74"/>
  <c r="I312" i="74"/>
  <c r="I23" i="74"/>
  <c r="I246" i="74"/>
  <c r="I268" i="74"/>
  <c r="I447" i="74"/>
  <c r="I298" i="74"/>
  <c r="I74" i="74"/>
  <c r="I161" i="74"/>
  <c r="I242" i="74"/>
  <c r="I311" i="74"/>
  <c r="I415" i="74"/>
  <c r="I26" i="74"/>
  <c r="I173" i="74"/>
  <c r="I291" i="74"/>
  <c r="I423" i="74"/>
  <c r="I133" i="74"/>
  <c r="I142" i="74"/>
  <c r="I285" i="74"/>
  <c r="I420" i="74"/>
  <c r="I115" i="74"/>
  <c r="I220" i="74"/>
  <c r="I377" i="74"/>
  <c r="I238" i="74"/>
  <c r="I244" i="74"/>
  <c r="I408" i="74"/>
  <c r="I120" i="74"/>
  <c r="I197" i="74"/>
  <c r="I225" i="74"/>
  <c r="I323" i="74"/>
  <c r="I382" i="74"/>
  <c r="I475" i="74"/>
  <c r="I274" i="74"/>
  <c r="I75" i="74"/>
  <c r="I283" i="74"/>
  <c r="I14" i="74"/>
  <c r="I170" i="74"/>
  <c r="I205" i="74"/>
  <c r="I308" i="74"/>
  <c r="I375" i="74"/>
  <c r="I449" i="74"/>
  <c r="I198" i="74"/>
  <c r="I95" i="74"/>
  <c r="I41" i="74"/>
  <c r="I124" i="74"/>
  <c r="I184" i="74"/>
  <c r="I290" i="74"/>
  <c r="I367" i="74"/>
  <c r="I454" i="74"/>
  <c r="I342" i="74"/>
  <c r="I81" i="74"/>
  <c r="I157" i="74"/>
  <c r="I189" i="74"/>
  <c r="I336" i="74"/>
  <c r="I422" i="74"/>
  <c r="I76" i="74"/>
  <c r="I206" i="74"/>
  <c r="I280" i="74"/>
  <c r="I439" i="74"/>
  <c r="I202" i="74"/>
  <c r="I159" i="74"/>
  <c r="I294" i="74"/>
  <c r="I434" i="74"/>
  <c r="I20" i="74"/>
  <c r="I237" i="74"/>
  <c r="I144" i="74"/>
  <c r="I156" i="74"/>
  <c r="I226" i="74"/>
  <c r="I287" i="74"/>
  <c r="I221" i="74"/>
  <c r="I442" i="74"/>
  <c r="I125" i="74"/>
  <c r="I182" i="74"/>
  <c r="I228" i="74"/>
  <c r="I335" i="74"/>
  <c r="I400" i="74"/>
  <c r="I27" i="74"/>
  <c r="I318" i="74"/>
  <c r="I113" i="74"/>
  <c r="I324" i="74"/>
  <c r="I116" i="74"/>
  <c r="I195" i="74"/>
  <c r="I218" i="74"/>
  <c r="I320" i="74"/>
  <c r="I385" i="74"/>
  <c r="I459" i="74"/>
  <c r="I208" i="74"/>
  <c r="I123" i="74"/>
  <c r="I374" i="74"/>
  <c r="I54" i="74"/>
  <c r="I230" i="74"/>
  <c r="I296" i="74"/>
  <c r="I376" i="74"/>
  <c r="I468" i="74"/>
  <c r="I378" i="74"/>
  <c r="I102" i="74"/>
  <c r="I167" i="74"/>
  <c r="I209" i="74"/>
  <c r="I349" i="74"/>
  <c r="I432" i="74"/>
  <c r="I87" i="74"/>
  <c r="I191" i="74"/>
  <c r="I301" i="74"/>
  <c r="I364" i="74"/>
  <c r="I172" i="74"/>
  <c r="I299" i="74"/>
  <c r="I350" i="74"/>
  <c r="I177" i="74"/>
  <c r="I381" i="74"/>
  <c r="I357" i="74"/>
  <c r="I282" i="74"/>
  <c r="I451" i="74"/>
  <c r="I203" i="74"/>
  <c r="I261" i="74"/>
  <c r="I339" i="74"/>
  <c r="I56" i="74"/>
  <c r="I346" i="74"/>
  <c r="I145" i="74"/>
  <c r="I43" i="74"/>
  <c r="I196" i="74"/>
  <c r="I185" i="74"/>
  <c r="I315" i="74"/>
  <c r="I388" i="74"/>
  <c r="I473" i="74"/>
  <c r="I151" i="74"/>
  <c r="I428" i="74"/>
  <c r="I64" i="74"/>
  <c r="I162" i="74"/>
  <c r="I186" i="74"/>
  <c r="I306" i="74"/>
  <c r="I373" i="74"/>
  <c r="I474" i="74"/>
  <c r="I413" i="74"/>
  <c r="I93" i="74"/>
  <c r="I187" i="74"/>
  <c r="I241" i="74"/>
  <c r="I444" i="74"/>
  <c r="I99" i="74"/>
  <c r="I200" i="74"/>
  <c r="I309" i="74"/>
  <c r="I456" i="74"/>
  <c r="I22" i="74"/>
  <c r="I267" i="74"/>
  <c r="I321" i="74"/>
  <c r="I405" i="74"/>
  <c r="I284" i="74"/>
  <c r="I452" i="74"/>
  <c r="I297" i="74"/>
  <c r="I51" i="74"/>
  <c r="I141" i="74"/>
  <c r="I227" i="74"/>
  <c r="I286" i="74"/>
  <c r="I344" i="74"/>
  <c r="I424" i="74"/>
  <c r="I109" i="74"/>
  <c r="I380" i="74"/>
  <c r="I169" i="74"/>
  <c r="I384" i="74"/>
  <c r="I50" i="74"/>
  <c r="I122" i="74"/>
  <c r="I240" i="74"/>
  <c r="I233" i="74"/>
  <c r="I333" i="74"/>
  <c r="I401" i="74"/>
  <c r="I13" i="74"/>
  <c r="I313" i="74"/>
  <c r="I204" i="74"/>
  <c r="I83" i="74"/>
  <c r="I155" i="74"/>
  <c r="I183" i="74"/>
  <c r="I316" i="74"/>
  <c r="I396" i="74"/>
  <c r="I67" i="74"/>
  <c r="I19" i="74"/>
  <c r="I118" i="74"/>
  <c r="I181" i="74"/>
  <c r="I272" i="74"/>
  <c r="I354" i="74"/>
  <c r="I73" i="74"/>
  <c r="I101" i="74"/>
  <c r="I263" i="74"/>
  <c r="I78" i="74"/>
  <c r="I269" i="74"/>
  <c r="I325" i="74"/>
  <c r="I372" i="74"/>
  <c r="I465" i="74"/>
  <c r="I334" i="74"/>
  <c r="I119" i="74"/>
  <c r="I255" i="74"/>
  <c r="I214" i="74"/>
  <c r="I317" i="74"/>
  <c r="I383" i="74"/>
  <c r="I466" i="74"/>
  <c r="I305" i="74"/>
  <c r="I389" i="74"/>
  <c r="I455" i="74"/>
  <c r="I48" i="74"/>
  <c r="I114" i="74"/>
  <c r="I207" i="74"/>
  <c r="I212" i="74"/>
  <c r="I327" i="74"/>
  <c r="I397" i="74"/>
  <c r="I478" i="74"/>
  <c r="I369" i="74"/>
  <c r="I47" i="74"/>
  <c r="I111" i="74"/>
  <c r="I201" i="74"/>
  <c r="I216" i="74"/>
  <c r="I332" i="74"/>
  <c r="I395" i="74"/>
  <c r="I477" i="74"/>
  <c r="I469" i="74"/>
  <c r="I222" i="74"/>
  <c r="I15" i="74"/>
  <c r="I77" i="74"/>
  <c r="I146" i="74"/>
  <c r="I271" i="74"/>
  <c r="I293" i="74"/>
  <c r="I418" i="74"/>
  <c r="I190" i="74"/>
  <c r="I24" i="74"/>
  <c r="I256" i="74"/>
  <c r="I215" i="74"/>
  <c r="I314" i="74"/>
  <c r="I390" i="74"/>
  <c r="I470" i="74"/>
  <c r="I53" i="74"/>
  <c r="I130" i="74"/>
  <c r="I180" i="74"/>
  <c r="I245" i="74"/>
  <c r="I328" i="74"/>
  <c r="I404" i="74"/>
  <c r="I29" i="74"/>
  <c r="I431" i="74"/>
  <c r="I57" i="74"/>
  <c r="I129" i="74"/>
  <c r="I236" i="74"/>
  <c r="I329" i="74"/>
  <c r="I403" i="74"/>
  <c r="I476" i="74"/>
  <c r="I472" i="74"/>
  <c r="I62" i="74"/>
  <c r="I179" i="74"/>
  <c r="I276" i="74"/>
  <c r="I348" i="74"/>
  <c r="I416" i="74"/>
  <c r="I117" i="74"/>
  <c r="I25" i="74"/>
  <c r="I61" i="74"/>
  <c r="I136" i="74"/>
  <c r="I232" i="74"/>
  <c r="I275" i="74"/>
  <c r="I347" i="74"/>
  <c r="B337" i="74"/>
  <c r="B509" i="74"/>
  <c r="C509" i="74" s="1"/>
  <c r="B353" i="74" l="1"/>
  <c r="B510" i="74"/>
  <c r="C510" i="74" s="1"/>
  <c r="I91" i="74" l="1"/>
  <c r="I17" i="74"/>
  <c r="B356" i="74"/>
  <c r="B511" i="74"/>
  <c r="C511" i="74" s="1"/>
  <c r="H481" i="74"/>
  <c r="H482" i="74" s="1"/>
  <c r="H483" i="74" s="1"/>
  <c r="I425" i="74"/>
  <c r="I92" i="74"/>
  <c r="I72" i="74"/>
  <c r="I12" i="74"/>
  <c r="I112" i="74"/>
  <c r="I337" i="74"/>
  <c r="I127" i="74"/>
  <c r="I79" i="74"/>
  <c r="I121" i="74"/>
  <c r="I175" i="74"/>
  <c r="I417" i="74"/>
  <c r="I360" i="74"/>
  <c r="I353" i="74"/>
  <c r="I89" i="74"/>
  <c r="I479" i="74"/>
  <c r="I410" i="74"/>
  <c r="I356" i="74"/>
  <c r="I370" i="74"/>
  <c r="I32" i="74"/>
  <c r="B360" i="74" l="1"/>
  <c r="B512" i="74"/>
  <c r="C512" i="74" s="1"/>
  <c r="H485" i="74"/>
  <c r="H484" i="74"/>
  <c r="B370" i="74" l="1"/>
  <c r="B513" i="74"/>
  <c r="C513" i="74" s="1"/>
  <c r="H486" i="74"/>
  <c r="H487" i="74" s="1"/>
  <c r="H488" i="74" s="1"/>
  <c r="H490" i="74" s="1"/>
  <c r="H501" i="74" l="1"/>
  <c r="H506" i="74"/>
  <c r="H500" i="74"/>
  <c r="H510" i="74"/>
  <c r="H518" i="74"/>
  <c r="H511" i="74"/>
  <c r="H507" i="74"/>
  <c r="H509" i="74"/>
  <c r="H516" i="74"/>
  <c r="H515" i="74"/>
  <c r="H514" i="74"/>
  <c r="H517" i="74"/>
  <c r="H504" i="74"/>
  <c r="H513" i="74"/>
  <c r="H502" i="74"/>
  <c r="H508" i="74"/>
  <c r="H503" i="74"/>
  <c r="H512" i="74"/>
  <c r="H499" i="74"/>
  <c r="H505" i="74"/>
  <c r="B410" i="74"/>
  <c r="B514" i="74"/>
  <c r="C514" i="74" s="1"/>
  <c r="H492" i="74"/>
  <c r="G494" i="74" s="1"/>
  <c r="I500" i="74" l="1"/>
  <c r="I499" i="74"/>
  <c r="I503" i="74"/>
  <c r="I501" i="74"/>
  <c r="I504" i="74"/>
  <c r="B417" i="74"/>
  <c r="B515" i="74"/>
  <c r="C515" i="74" s="1"/>
  <c r="I511" i="74"/>
  <c r="I513" i="74"/>
  <c r="I510" i="74"/>
  <c r="I506" i="74"/>
  <c r="I514" i="74"/>
  <c r="I516" i="74"/>
  <c r="I509" i="74"/>
  <c r="I515" i="74"/>
  <c r="I502" i="74"/>
  <c r="I517" i="74"/>
  <c r="I508" i="74"/>
  <c r="I518" i="74"/>
  <c r="I512" i="74"/>
  <c r="H519" i="74"/>
  <c r="G522" i="74"/>
  <c r="I505" i="74"/>
  <c r="I507" i="74"/>
  <c r="B516" i="74" l="1"/>
  <c r="C516" i="74" s="1"/>
  <c r="B425" i="74"/>
  <c r="B476" i="74" s="1"/>
  <c r="I519" i="74"/>
  <c r="B518" i="74" l="1"/>
  <c r="C518" i="74" s="1"/>
  <c r="B517" i="74"/>
  <c r="C517" i="74" s="1"/>
</calcChain>
</file>

<file path=xl/sharedStrings.xml><?xml version="1.0" encoding="utf-8"?>
<sst xmlns="http://schemas.openxmlformats.org/spreadsheetml/2006/main" count="1394" uniqueCount="962">
  <si>
    <t>Fila: 47 | Columna: 35</t>
  </si>
  <si>
    <t xml:space="preserve">
</t>
  </si>
  <si>
    <t>COMPUTO Y PRESUPUESTO</t>
  </si>
  <si>
    <t xml:space="preserve">CONTRATISTA:  </t>
  </si>
  <si>
    <t>RUBRO</t>
  </si>
  <si>
    <t>DESIGNACION DE LAS OBRAS</t>
  </si>
  <si>
    <t>Cómputo</t>
  </si>
  <si>
    <t>Presupuesto</t>
  </si>
  <si>
    <t>Unid.</t>
  </si>
  <si>
    <r>
      <t xml:space="preserve">Cant.
</t>
    </r>
    <r>
      <rPr>
        <b/>
        <sz val="10"/>
        <color theme="0" tint="-0.34998626667073579"/>
        <rFont val="Arial"/>
        <family val="2"/>
      </rPr>
      <t>a</t>
    </r>
  </si>
  <si>
    <r>
      <t xml:space="preserve">Precio Unitario
</t>
    </r>
    <r>
      <rPr>
        <b/>
        <sz val="10"/>
        <color rgb="FF00B050"/>
        <rFont val="Arial"/>
        <family val="2"/>
      </rPr>
      <t>b</t>
    </r>
  </si>
  <si>
    <r>
      <t xml:space="preserve">Precio Item
</t>
    </r>
    <r>
      <rPr>
        <b/>
        <sz val="10"/>
        <color theme="0" tint="-0.499984740745262"/>
        <rFont val="Arial"/>
        <family val="2"/>
      </rPr>
      <t>c</t>
    </r>
    <r>
      <rPr>
        <b/>
        <sz val="10"/>
        <rFont val="Arial"/>
        <family val="2"/>
      </rPr>
      <t xml:space="preserve">
</t>
    </r>
    <r>
      <rPr>
        <b/>
        <i/>
        <sz val="10"/>
        <rFont val="Arial"/>
        <family val="2"/>
      </rPr>
      <t>c=(a x b)</t>
    </r>
  </si>
  <si>
    <t>Precio Rubro</t>
  </si>
  <si>
    <t>%  incidencia</t>
  </si>
  <si>
    <t>1</t>
  </si>
  <si>
    <t>TAREAS PRELIMINARES</t>
  </si>
  <si>
    <t>1.01</t>
  </si>
  <si>
    <t>Obrador, depósitos y sanitarios</t>
  </si>
  <si>
    <t>gl</t>
  </si>
  <si>
    <t>1.02</t>
  </si>
  <si>
    <t>Replanteo de Obra</t>
  </si>
  <si>
    <t>m2</t>
  </si>
  <si>
    <t>1.03</t>
  </si>
  <si>
    <t>Cerco interior de obra</t>
  </si>
  <si>
    <t>ml</t>
  </si>
  <si>
    <t>1.04</t>
  </si>
  <si>
    <t>Cerco exterior de obra</t>
  </si>
  <si>
    <t>1.05</t>
  </si>
  <si>
    <t>Planos obra (Aptos Construcción, Ejecutivos, CAO, Ing. de detalles, etc)</t>
  </si>
  <si>
    <t>DEMOLICIONES Y RETIROS</t>
  </si>
  <si>
    <t>2.01</t>
  </si>
  <si>
    <t>Demolición de solado vinilico hasta terreno natural</t>
  </si>
  <si>
    <t>2.02</t>
  </si>
  <si>
    <t xml:space="preserve">Retiro completo membrana existente sobre cubierta abanico. </t>
  </si>
  <si>
    <t>2.03</t>
  </si>
  <si>
    <t>Pases para instalaciones de SS a PB en hormigón/mamposteria</t>
  </si>
  <si>
    <t>2.04</t>
  </si>
  <si>
    <t>Desmonte completo de carpinterias, incluye vidrios, marcos y accesorios</t>
  </si>
  <si>
    <t>2.05</t>
  </si>
  <si>
    <r>
      <t>Demolición</t>
    </r>
    <r>
      <rPr>
        <sz val="10"/>
        <rFont val="Arial"/>
        <family val="2"/>
      </rPr>
      <t xml:space="preserve"> muro de ladrillo macizo/hueco</t>
    </r>
  </si>
  <si>
    <t>m3</t>
  </si>
  <si>
    <t>2.06</t>
  </si>
  <si>
    <t>Demolición completa tabiques de placa de roca de yeso</t>
  </si>
  <si>
    <t>2.07</t>
  </si>
  <si>
    <t>Desmonte de Instalacion electrica completa (Eléctricos, Balizamiento con Transformadores de alimentación, Acc,Tel, luminarias etc)</t>
  </si>
  <si>
    <t>2.08</t>
  </si>
  <si>
    <t>Picado y retiro revoques interiores/exteriores fisurados, con humedad, flojos y/o aglobados</t>
  </si>
  <si>
    <t>2.09</t>
  </si>
  <si>
    <t>Desmonte completo cielorraso suspendido con estructura de madera</t>
  </si>
  <si>
    <t>2.10</t>
  </si>
  <si>
    <t>Desmonte completo cubierta exterior estacionamiento, incluye estructura</t>
  </si>
  <si>
    <t>2.11</t>
  </si>
  <si>
    <t>Limpieza, hidrolavado y sellado poliuretánico tipo Sika Flex PU o similar para grietas. Sobre cubierta abanico</t>
  </si>
  <si>
    <t>2.12</t>
  </si>
  <si>
    <t>Desafectación de contenedor existente de acuerdo al cronograma de obra</t>
  </si>
  <si>
    <t>un</t>
  </si>
  <si>
    <t>MOVIMIENTO DE SUELOS</t>
  </si>
  <si>
    <t>3.1</t>
  </si>
  <si>
    <t>Excavación, relleno compactado con tosca al 95% + Suelo Cemento hasta subrasante para pavimento exterior Taller CNS</t>
  </si>
  <si>
    <t>ALBAÑILERIA</t>
  </si>
  <si>
    <t>Ailslaciones</t>
  </si>
  <si>
    <t>4.01</t>
  </si>
  <si>
    <t>Barrera de vapor de pintura asfáltica base solvente tipo Megaflex o similar. (2 manos)</t>
  </si>
  <si>
    <t>4.02</t>
  </si>
  <si>
    <t>Membrana asfáltica transitable en rollo para impermeabilización de cubierta, tipo Megaflex Geomax de 4mm o similar</t>
  </si>
  <si>
    <t>4.03</t>
  </si>
  <si>
    <t>Membrana liquida con PU tipo Megaflex Techos Pu o similar. Color a definir. (3 manos)</t>
  </si>
  <si>
    <t>4.04</t>
  </si>
  <si>
    <t>Membrana liquida con PU tipo Megaflex Techos Pu o similar en cubierta losa plana (ala sur + oficinas). Color a definir.  (1 mano)</t>
  </si>
  <si>
    <t>4.05</t>
  </si>
  <si>
    <t>Venda Geotextil tipo Sika Tex 75</t>
  </si>
  <si>
    <t>4.06</t>
  </si>
  <si>
    <t>Base cementicia, tipo Weber Floor Ras con tacurú</t>
  </si>
  <si>
    <t>Mamposterias</t>
  </si>
  <si>
    <t>4.10</t>
  </si>
  <si>
    <t>Muro de Ladrillo Común</t>
  </si>
  <si>
    <t>4.11</t>
  </si>
  <si>
    <t>M4 - Muro de ladrillo hueco de 12x18x33</t>
  </si>
  <si>
    <t>4.12</t>
  </si>
  <si>
    <t>Cajón hidrófugo para muro de 20 (incluye 2 hiladas de ladrillo común)</t>
  </si>
  <si>
    <t>Contrapisos y Carpeta</t>
  </si>
  <si>
    <t>4.13</t>
  </si>
  <si>
    <t xml:space="preserve">Contrapiso sobre terreno natural (incluye barrera de vapor y carpeta impermeable) </t>
  </si>
  <si>
    <t>4.14</t>
  </si>
  <si>
    <t>Carpeta niveladora</t>
  </si>
  <si>
    <t>4.15</t>
  </si>
  <si>
    <t>Banquinas bajo mesada</t>
  </si>
  <si>
    <t>4.16</t>
  </si>
  <si>
    <t>H°A° para Platea. Esp.: 0,14m c/malla Q-188 150x150x6mm</t>
  </si>
  <si>
    <t>Revoques</t>
  </si>
  <si>
    <t>4.17</t>
  </si>
  <si>
    <t>Revoque hidrofugo/Azotado</t>
  </si>
  <si>
    <t>4.18</t>
  </si>
  <si>
    <t>Revoque grueso exterior</t>
  </si>
  <si>
    <t>4.19</t>
  </si>
  <si>
    <t>Revoque fino exterior</t>
  </si>
  <si>
    <t>4.20</t>
  </si>
  <si>
    <t>Revoque grueso interior</t>
  </si>
  <si>
    <t>4.21</t>
  </si>
  <si>
    <t>Revoque fino interior</t>
  </si>
  <si>
    <t xml:space="preserve">Revestimientos </t>
  </si>
  <si>
    <t>4.22</t>
  </si>
  <si>
    <t>Provisión y colocación de Revestimiento plástico llaneado</t>
  </si>
  <si>
    <t>4.23</t>
  </si>
  <si>
    <t>Colocación de revestimiento Porcelanato rectificado blanco 60x30</t>
  </si>
  <si>
    <t xml:space="preserve">Solados (incluye juntas y selladores) </t>
  </si>
  <si>
    <t>4.24</t>
  </si>
  <si>
    <t>Ejecucion vereda perimetral exterior hormigon, espesor 15 cm, pendiente transversal, con malla Q188. Terminacion antideslizante escobeado con perimetro fratazado a llana. Juntas de dilatacion mastic asfaltico.</t>
  </si>
  <si>
    <t>4.25</t>
  </si>
  <si>
    <t>S2 - Colocación de Solado Porcelanto de 60x60cm</t>
  </si>
  <si>
    <t>4.26</t>
  </si>
  <si>
    <t>S3 - Provisión y colocación Piso de goma en baldosas tipo cerama Indelval (rampa)</t>
  </si>
  <si>
    <t>4.27</t>
  </si>
  <si>
    <t>S4 - Provisión y colocación Piso vinilico antiestático autoposante tipo NP Floors alto tránsito</t>
  </si>
  <si>
    <t>4.28</t>
  </si>
  <si>
    <t>Zócalo EPS line e:7cm (incluye soportes para colocación)</t>
  </si>
  <si>
    <t>4.29</t>
  </si>
  <si>
    <t>Zócalo porcellanato idem piso e:7cm</t>
  </si>
  <si>
    <t>4.30</t>
  </si>
  <si>
    <t>Solia de anodizada mate tipo Atrim idem existente</t>
  </si>
  <si>
    <t>4.31</t>
  </si>
  <si>
    <t>Varilla de escalones anodizada mate 20mm tipo Atrim</t>
  </si>
  <si>
    <t>4.32</t>
  </si>
  <si>
    <t xml:space="preserve">Reparación de escalones de H°A° desde P.B. hasta subsuelo </t>
  </si>
  <si>
    <t>4.33</t>
  </si>
  <si>
    <t>Varilla Desnivel Atrim Rampa Cromo Mate Piso Vinilico 2253</t>
  </si>
  <si>
    <t>4.34</t>
  </si>
  <si>
    <t>Pavimento exterior Hormigon Armado H30 incluye juntas distribuidas longitudinales y transversales en Taller CNS</t>
  </si>
  <si>
    <t>Cielorrasos</t>
  </si>
  <si>
    <t>4.35</t>
  </si>
  <si>
    <t>CR - Reparación cielorraso existente tipo yeso aplicado</t>
  </si>
  <si>
    <t>RAMPA (Acceso Ala Sur)</t>
  </si>
  <si>
    <t>5.01</t>
  </si>
  <si>
    <t xml:space="preserve">Contrapiso RDC esp.: 0,10m </t>
  </si>
  <si>
    <t>5.02</t>
  </si>
  <si>
    <t>Mamposteria Fundacion Lad. Com. 0,15m</t>
  </si>
  <si>
    <t>5.03</t>
  </si>
  <si>
    <t>Revoque nuevo sobre paramentos exteriores</t>
  </si>
  <si>
    <t>5.04</t>
  </si>
  <si>
    <t>Revestimiento plastico llaneado</t>
  </si>
  <si>
    <t>5.05</t>
  </si>
  <si>
    <t>Loseta rampa sin logo, para desarrollo de rampa</t>
  </si>
  <si>
    <t>5.06</t>
  </si>
  <si>
    <t>H° Fratasado, para descansos de rampa</t>
  </si>
  <si>
    <t>CONSTRUCCION EN SECO</t>
  </si>
  <si>
    <t>Tabiques</t>
  </si>
  <si>
    <t>6.01</t>
  </si>
  <si>
    <t>T1 - Tabique de placa de roca de yeso e:12cm.  Perfil 70mm + lana de vidrio + doble placa de roca de yeso común a cada lado</t>
  </si>
  <si>
    <t>6.02</t>
  </si>
  <si>
    <t>T2 - Tabique doble placa de roca de yeso resistente al fuego a cada lado e:12cm. + Perfil 70mm + lana de vidrio</t>
  </si>
  <si>
    <t>6.03</t>
  </si>
  <si>
    <t>T3 - Tabique de placa de roca de yeso e:9,5cm.  Perfil 70mm + lana de vidrio + doble placa de roca de yeso resistente a la humedad</t>
  </si>
  <si>
    <t>6.04</t>
  </si>
  <si>
    <t>C2-Cielorraso suspendido modular 60x60 acústico</t>
  </si>
  <si>
    <t>6.05</t>
  </si>
  <si>
    <t>C3-Cielorraso suspendido placa de roca de yeso junta tomada 12mm</t>
  </si>
  <si>
    <t>6.06</t>
  </si>
  <si>
    <t xml:space="preserve">C5-Cielorraso suspendido placa de roca de yeso junta tomada Placa ignífuga 12mm </t>
  </si>
  <si>
    <t>6.07</t>
  </si>
  <si>
    <t>C6-Cielorraso suspendido Durlock junta tomada con estructura soporte a losa</t>
  </si>
  <si>
    <t>CARPINTERIAS</t>
  </si>
  <si>
    <t>Puertas</t>
  </si>
  <si>
    <t>7.01</t>
  </si>
  <si>
    <t>P1-Puerta simple aluminio anodizado. Medidas: 0,80m</t>
  </si>
  <si>
    <t>7.02</t>
  </si>
  <si>
    <t>P2-Puerta doble en aluminio anodizado. Medidas: 1,80m</t>
  </si>
  <si>
    <t>7.03</t>
  </si>
  <si>
    <t>P4-Puerta Simple tipo placa de Madera. Medidas: 0,80</t>
  </si>
  <si>
    <t>7.04</t>
  </si>
  <si>
    <t>P5-Puerta cortafuego F-60 con barral antipanico. Medidas: 1,10</t>
  </si>
  <si>
    <t>7.05</t>
  </si>
  <si>
    <t>P7-Puerta Simple tipo placa de Madera con barral (sanitario discapacitados). Medidas: 1,10</t>
  </si>
  <si>
    <t>7.06</t>
  </si>
  <si>
    <t>P8-Puerta Doble tipo placa de Madera con barral antipanico. Medidas: 1,40</t>
  </si>
  <si>
    <t>7.07</t>
  </si>
  <si>
    <t>P9-Puerta Simple tipo placa de Madera. Medidas: 0,85</t>
  </si>
  <si>
    <t>7.08</t>
  </si>
  <si>
    <t>P10-Puerta Simple tipo placa de Madera (Sala de Monitoreo). Medidas: 1,10</t>
  </si>
  <si>
    <t>7.09</t>
  </si>
  <si>
    <t>P11-Puerta doble de chapa en sector de plenos eléctricos</t>
  </si>
  <si>
    <t>7.10</t>
  </si>
  <si>
    <t>P12- Puerta chapa exterior RF-60 con visor. Medida: 1,10m</t>
  </si>
  <si>
    <t>7.11</t>
  </si>
  <si>
    <t>P13-Puerta de chapa exterior con barral antipánico. Medidas: 1,05</t>
  </si>
  <si>
    <t>7.12</t>
  </si>
  <si>
    <t>Puerta reja de escalera en plenos eléctricos. Medidas:1,10</t>
  </si>
  <si>
    <t>7.13</t>
  </si>
  <si>
    <t>P14-Puerta cortafuego RF-60 con barral antipanico. Medidas: 1,40</t>
  </si>
  <si>
    <t>7.14</t>
  </si>
  <si>
    <t>P15-Puerta de chapa. Medidas: 0,90m</t>
  </si>
  <si>
    <t>Ventanas</t>
  </si>
  <si>
    <t>7.15</t>
  </si>
  <si>
    <t>V1-Ventana corrediza de 2 hojas tipo Modena 2, Vidrio DVH Laminado (3+3) 6 (3+3) transparente. Medidas: 2,00x1,20</t>
  </si>
  <si>
    <t>7.16</t>
  </si>
  <si>
    <t>V2- Ventana banderola tipo Modena 2, Vidrio DVH Laminado (3+3) 6 (3+3) transparente. Medidas: 1,00x1,20</t>
  </si>
  <si>
    <t>7.17</t>
  </si>
  <si>
    <t>V3-Ventana corrediza de 2 hojas tipo Modena 2, Vidrio DVH Laminado (3+3) 6 (3+3) transparente. Medidas: 1,00x0,50</t>
  </si>
  <si>
    <t>7.18</t>
  </si>
  <si>
    <t>FV1 Frente Vidriado con estructura de hierro y vidrio tipo doble piel curvo U-GLASS</t>
  </si>
  <si>
    <t>Tabiques divisores</t>
  </si>
  <si>
    <t>7.19</t>
  </si>
  <si>
    <t>Tabiques divisorios de baños según detalles. Incluye herrajes.</t>
  </si>
  <si>
    <t>HERRERIA</t>
  </si>
  <si>
    <t>8.01</t>
  </si>
  <si>
    <t>Escalera marinera en subsuelo con guardahombre</t>
  </si>
  <si>
    <t>8.02</t>
  </si>
  <si>
    <t>Baranda exterior de A°I° en rampa Ala Sur</t>
  </si>
  <si>
    <t>8.03</t>
  </si>
  <si>
    <t>Pasamanos interior de caño estructural negro en rampa ACC</t>
  </si>
  <si>
    <t>8.04</t>
  </si>
  <si>
    <t>Puerta trampa - Estructura metálica, en tres tramos en Hall</t>
  </si>
  <si>
    <t>8.05</t>
  </si>
  <si>
    <t xml:space="preserve">Estructura metálica para unidades ext. de AA°  </t>
  </si>
  <si>
    <t>8.06</t>
  </si>
  <si>
    <t>Puerta reja en bajo recorrido de ascensor en Subsuelo</t>
  </si>
  <si>
    <t>8.07</t>
  </si>
  <si>
    <t>Sombrerete termomecanica ductos a cubierta</t>
  </si>
  <si>
    <t>8.08</t>
  </si>
  <si>
    <t>Tapas para pisoducto ACC c/terminacion piso ACC</t>
  </si>
  <si>
    <t xml:space="preserve">PINTURAS </t>
  </si>
  <si>
    <t>9.01</t>
  </si>
  <si>
    <t>Enduído completo + fijador + pintura interior latex ultralavable</t>
  </si>
  <si>
    <t>9.02</t>
  </si>
  <si>
    <t>Enduído completo + fijador sobre cielorraso + pintura interior latex cielorrasos</t>
  </si>
  <si>
    <t>9.03</t>
  </si>
  <si>
    <t>Enduido completo + fijador + pintura latex exterior</t>
  </si>
  <si>
    <t>9.04</t>
  </si>
  <si>
    <t>Protección de Antióxido + pintura epoxi en herrerías exteriores,</t>
  </si>
  <si>
    <t>9.05</t>
  </si>
  <si>
    <t xml:space="preserve">Fijador + pintura exterior latex +pintura esmalte sintetico friso 1,50m alto en subsuelo </t>
  </si>
  <si>
    <t xml:space="preserve">INSTALACION SANITARIA </t>
  </si>
  <si>
    <t>Reserva de Agua</t>
  </si>
  <si>
    <t>10.01</t>
  </si>
  <si>
    <t>Provision e instalacion tanques cisterna 1000 lts. instalados sobre plataforma unidos por colector. (inlcuye plataforma)</t>
  </si>
  <si>
    <t>10.02</t>
  </si>
  <si>
    <t>Provision e instalacion Bombas elevadoras tipo Rowa 1 1/5ha</t>
  </si>
  <si>
    <t>10.03</t>
  </si>
  <si>
    <t>Provision e instalacion Sistema de Bombeo. Incluye un tanque hidroneumatico horizontal y dos bombas presurizadoras  3/4 HP, con sus accesorios.</t>
  </si>
  <si>
    <t>Agua Fria y Caliente</t>
  </si>
  <si>
    <t>10.04</t>
  </si>
  <si>
    <t>Provisión y Distribución de nueva alimentación de Agua Fría y Agua Caliente. Sistema termofusión realizado en polipropileno copolímero. Incluyendo llaves de paso, codos, tes, y todos los accesorios.</t>
  </si>
  <si>
    <t>10.05</t>
  </si>
  <si>
    <t>Provisión e instalación de termotanque electrico completo, según especificaciones. De 55 Lts., y de 2,2kw</t>
  </si>
  <si>
    <t xml:space="preserve">Cloacal </t>
  </si>
  <si>
    <t>10.11</t>
  </si>
  <si>
    <t>Provisión y ejecución de instalación cloacal. Incluye cañerías, pileta de piso de PPN reforzado (marco y reja de bronce cromado) y accesorios</t>
  </si>
  <si>
    <t>10.12</t>
  </si>
  <si>
    <t>Camara Septica 3m3</t>
  </si>
  <si>
    <t>10.13</t>
  </si>
  <si>
    <t>Pozo Absorbente. Medidas: diam1,50 x prof 2,50m</t>
  </si>
  <si>
    <t>10.14</t>
  </si>
  <si>
    <t>Cámara de Inspeción 0,60m x 0,60m</t>
  </si>
  <si>
    <t>Artefactos</t>
  </si>
  <si>
    <t>10.15</t>
  </si>
  <si>
    <t>Inodoro Tipo Ferrum Bari + Mochila + Asiento</t>
  </si>
  <si>
    <t>10.16</t>
  </si>
  <si>
    <t>Minigitorio Tipo mural Roca</t>
  </si>
  <si>
    <t>10.17</t>
  </si>
  <si>
    <t>Inodoro apto discapacitados tipo Ferrum Espacio + mochila + Asiento</t>
  </si>
  <si>
    <t>10.18</t>
  </si>
  <si>
    <t>Bacha Tipo Mi Pileta (ART. 243) 44x34x15 en Lactario</t>
  </si>
  <si>
    <t>10.19</t>
  </si>
  <si>
    <t>Bacha Tipo Mi Pileta (art 303) 52x32x18 en Office</t>
  </si>
  <si>
    <t>10.20</t>
  </si>
  <si>
    <t>Bacha Tipo Ferrum congreso chica en Baños</t>
  </si>
  <si>
    <t>10.21</t>
  </si>
  <si>
    <t>Lavatorio Tipo Espacio apta discapacitados</t>
  </si>
  <si>
    <t>Griferias</t>
  </si>
  <si>
    <t>10.22</t>
  </si>
  <si>
    <t>Griferia monocomando para mesada cromada tipo FV en Baños</t>
  </si>
  <si>
    <t>10.23</t>
  </si>
  <si>
    <t>Valvula automática de pared Tipo FV Pressmatic para mingitorios</t>
  </si>
  <si>
    <t>10.24</t>
  </si>
  <si>
    <t>Griferia monocomando Tipo FV Kansas para office y lactario</t>
  </si>
  <si>
    <t>10.25</t>
  </si>
  <si>
    <t>Grifería automática FV para lav. línea espacio</t>
  </si>
  <si>
    <t>Accesorios</t>
  </si>
  <si>
    <t>10.26</t>
  </si>
  <si>
    <t>Dispenser papel higiénico A°I°</t>
  </si>
  <si>
    <t>10.27</t>
  </si>
  <si>
    <t>Dispenser toallas de papel A°I°</t>
  </si>
  <si>
    <t>10.28</t>
  </si>
  <si>
    <t>Dispenser jabón liquido A°I°</t>
  </si>
  <si>
    <t>10.29</t>
  </si>
  <si>
    <t>Percha Gancho Simple Perchero Acero Inoxidable</t>
  </si>
  <si>
    <t>10.30</t>
  </si>
  <si>
    <t>Barral apto discapacitados rebatible 80 cm con portarrollo y accionador Tipo Ferrum Espacio</t>
  </si>
  <si>
    <t>10.31</t>
  </si>
  <si>
    <t xml:space="preserve">Barral Fijo Tipo Ferrum espacio 80 cm </t>
  </si>
  <si>
    <t>10.32</t>
  </si>
  <si>
    <t>Cesto de Basura Acero Inoxidable Pedal 20 Lts Baños</t>
  </si>
  <si>
    <t>10.33</t>
  </si>
  <si>
    <t>Cesto de basura  acero inox bajo mesada Office y lactario</t>
  </si>
  <si>
    <t>10.34</t>
  </si>
  <si>
    <t>Espejos baños pegados en pared sobre mesadas (h=90cm)</t>
  </si>
  <si>
    <t>10.35</t>
  </si>
  <si>
    <t>Espejo basculante Tipo Ferrum.</t>
  </si>
  <si>
    <t>Pluvial</t>
  </si>
  <si>
    <t>10.36</t>
  </si>
  <si>
    <t>Drenaje de condensado equipos de AA por piso</t>
  </si>
  <si>
    <t>10.37</t>
  </si>
  <si>
    <t>Bandeja drenaje de condensado en chapa galvanizasa para equipos de AA</t>
  </si>
  <si>
    <t>10.38</t>
  </si>
  <si>
    <t xml:space="preserve">Embudo s/ losa salida lateral Sifonico 30 x 30 </t>
  </si>
  <si>
    <t>10.39</t>
  </si>
  <si>
    <t>Cañeria Vertical CPP ø 110 Negro (Tipo Duratop XR)</t>
  </si>
  <si>
    <t>10.40</t>
  </si>
  <si>
    <t xml:space="preserve">Cañeria Horizontal PVC ø 100 </t>
  </si>
  <si>
    <t>10.41</t>
  </si>
  <si>
    <t>Malla Galvanizada anti hojas</t>
  </si>
  <si>
    <t>10.42</t>
  </si>
  <si>
    <t>Provisión y colocación de Pileta de patio tapada</t>
  </si>
  <si>
    <t>10.43</t>
  </si>
  <si>
    <t>Provisión y colocación de Bocas de acceso 40x40</t>
  </si>
  <si>
    <t>10.44</t>
  </si>
  <si>
    <t>Provisión y colocación de bocas de acceso 40x60</t>
  </si>
  <si>
    <t>10.45</t>
  </si>
  <si>
    <t xml:space="preserve">Provisión y colocación de guardaganado con rejilla </t>
  </si>
  <si>
    <t>INSTALACION ELECTRICA</t>
  </si>
  <si>
    <t>11.01</t>
  </si>
  <si>
    <t>Instalación</t>
  </si>
  <si>
    <t>11.01.1</t>
  </si>
  <si>
    <t>Ejecución y provisión de documentación ejecutiva, planos de obra, ingeniería de detalle, etc.</t>
  </si>
  <si>
    <t>11.01.2</t>
  </si>
  <si>
    <t>Mediciones iniciales y ensayos de recepcion de instalación eléctrica (conductores, equipamiento, tableros de BT, etc.).</t>
  </si>
  <si>
    <t>11.01.3</t>
  </si>
  <si>
    <t>Tendido de alimentador a proveer por EANA (3x95+50mm2+T) sobre bandeja portacable</t>
  </si>
  <si>
    <t>11.01.4</t>
  </si>
  <si>
    <t>Provisión y tendido tramo nuevo, alimentador terminal, desde bornera existente en SS a Sala de Potencia (4x1x185mm2+T)</t>
  </si>
  <si>
    <t>11.01.5</t>
  </si>
  <si>
    <t>Provisión de instalación temporal segura y señalizada para cableados, tableros de obra</t>
  </si>
  <si>
    <t>11.01.6</t>
  </si>
  <si>
    <t>Provisión de instalación temporal segura y señalizada para alimentación provisoria de locales a requerimiento según etapabilidad.</t>
  </si>
  <si>
    <t>11.01.7</t>
  </si>
  <si>
    <t>Diseño y provisión de tablero general de distribución baja tensión, "TBT"</t>
  </si>
  <si>
    <t>11.01.8</t>
  </si>
  <si>
    <t>Adecuación e instalación TS01/02 en sala de potencia</t>
  </si>
  <si>
    <t>11.01.9</t>
  </si>
  <si>
    <t>Adecuación e instalación TS03 en sala de potencia</t>
  </si>
  <si>
    <t>11.01.10</t>
  </si>
  <si>
    <t>Adecuación e instalación TS04 en sala de potencia</t>
  </si>
  <si>
    <t>11.01.11</t>
  </si>
  <si>
    <t>Instalación Tablero Seccional TS05 en sala de monitoreo</t>
  </si>
  <si>
    <t>11.01.12</t>
  </si>
  <si>
    <t>Adecuación e instalación Tablero Seccional TS06-UPSA</t>
  </si>
  <si>
    <t>11.01.13</t>
  </si>
  <si>
    <t>Instalación Tablero Seccional TS07-UPSB</t>
  </si>
  <si>
    <t>11.01.14</t>
  </si>
  <si>
    <t>Provisión e instalación de nuevo Tablero Seccional TS08 bomba de achique en sala de potencia</t>
  </si>
  <si>
    <t>11.01.15</t>
  </si>
  <si>
    <t>Adecuación tablero taller CNS (TS23-NE-CNS)</t>
  </si>
  <si>
    <t>11.01.16</t>
  </si>
  <si>
    <t>Provisión e instalación TS25-ES-SS BOMBAS ELEVADORAS</t>
  </si>
  <si>
    <t>11.01.17</t>
  </si>
  <si>
    <t>Provisión e instalación TS26-ES-SS BOMBAS PRESURIZADORAS</t>
  </si>
  <si>
    <t>11.01.18</t>
  </si>
  <si>
    <t>Provisión e instalación TS30-UPSA-ACC</t>
  </si>
  <si>
    <t>11.01.19</t>
  </si>
  <si>
    <t>Provisión e instalación TS31-UPSB-ACC</t>
  </si>
  <si>
    <t>11.01.20</t>
  </si>
  <si>
    <t>Provisión e instalación TS35 en caseta trafos Radio ayuda.</t>
  </si>
  <si>
    <t>11.01.21</t>
  </si>
  <si>
    <t>Zanjeo y canalización para unir cámara salida SS hasta caseta Trafos Radioayuda (2 tritubo)</t>
  </si>
  <si>
    <t>11.01.22</t>
  </si>
  <si>
    <t>Zanjeo y canalización para iluminación en estacionamiento, con caja de paso para conexión bocas iluminación (tipo Daisa)</t>
  </si>
  <si>
    <t>11.01.23</t>
  </si>
  <si>
    <t>Cableado Subterraneo (2x6mm2+T LS0H) desde "TS04-NE-ST" hasta estacionamiento para ilum. Exterior.</t>
  </si>
  <si>
    <t>11.01.24</t>
  </si>
  <si>
    <t>Cableado  ILS (2x16mm2+T LS0H) desde "TS01" hasta Caseta trafos Radioayuda</t>
  </si>
  <si>
    <t>11.01.25</t>
  </si>
  <si>
    <t>Cableado  ILS GP (2x16mm2+T LS0H) desde "TS01" hasta Caseta trafos Radioayuda</t>
  </si>
  <si>
    <t>11.01.26</t>
  </si>
  <si>
    <t>Cableado  VOR (2x16mm2+T LS0H) desde "TS01" hasta Caseta trafos Radioayuda</t>
  </si>
  <si>
    <t>11.01.27</t>
  </si>
  <si>
    <t>Provisión y tendido de cableado conexiónes UPS 20kva (4x10mm2+T LS0H) desde TBT</t>
  </si>
  <si>
    <t>11.01.28</t>
  </si>
  <si>
    <t>Provisión y tendido de cableado conexiónes UPS 60kva A (4x1x35mm2+T LS0H)  desde TBT</t>
  </si>
  <si>
    <t>11.01.29</t>
  </si>
  <si>
    <t>Provisión y tendido de cableado conexiónes UPS 60kva B (4x1x35mm2+T LS0H)  desde TBT</t>
  </si>
  <si>
    <t>11.01.30</t>
  </si>
  <si>
    <t>Provisión y tendido de cableado alimentador TS-01/02 (3x70+35mm2+T LS0H) desde “TBT”</t>
  </si>
  <si>
    <t>11.01.31</t>
  </si>
  <si>
    <t>Provisión y tendido de cableado alimentador TS-03 (4x10mm2+T LS0H) desde “TBT”</t>
  </si>
  <si>
    <t>11.01.32</t>
  </si>
  <si>
    <t>Provisión y tendido de cableado alimentador TS-04 (4x1x95mm2+T LS0H) desde “TBT”</t>
  </si>
  <si>
    <t>11.01.33</t>
  </si>
  <si>
    <t>Provisión y tendido de cableado alimentador TS-05 (4x10mm2+T LS0H) desde “TBT”</t>
  </si>
  <si>
    <t>11.01.34</t>
  </si>
  <si>
    <t>Provisión y tendido de cableado alimentador TS-06 (4x1x35mm2+T LS0H) desde “TBT”</t>
  </si>
  <si>
    <t>11.01.35</t>
  </si>
  <si>
    <t>Provisión y tendido de cableado alimentador TS-07 (4x1x35mm2+T LS0H) desde “TBT”</t>
  </si>
  <si>
    <t>11.01.36</t>
  </si>
  <si>
    <t>Provisión y tendido de cableado alimentador TS-08 (4x4mm2+T LS0H) desde “TS02”</t>
  </si>
  <si>
    <t>11.01.37</t>
  </si>
  <si>
    <t>Provisión y tendido de cableado alimentador TS-30 (4x6mm2+T LS0H) desde “TBT”</t>
  </si>
  <si>
    <t>11.01.38</t>
  </si>
  <si>
    <t>Provisión y tendido de cableado alimentador TS-31 (4x6mm2+T LS0H) desde “TBT”</t>
  </si>
  <si>
    <t>11.01.39</t>
  </si>
  <si>
    <t xml:space="preserve">Cableado y canalización alimentadores  BOMBAS achique (2x4mm2+T LS0H) </t>
  </si>
  <si>
    <t>11.01.40</t>
  </si>
  <si>
    <t xml:space="preserve">Provisión, tendido de cableado y canalización comandos BOMBAS achique (6x1,5mm2 LS0H) </t>
  </si>
  <si>
    <t>11.01.41</t>
  </si>
  <si>
    <t>Provisión, tendido de cableado y canalización alimentador BOMBAS ELEVADORAS (4x6mm2+T LS0H)</t>
  </si>
  <si>
    <t>11.01.42</t>
  </si>
  <si>
    <t>Provisión, tendido de cableado y canalización alimentador BOMBAS PRESURIZADORAS (4x6mm2+T LS0H)</t>
  </si>
  <si>
    <t>11.01.43</t>
  </si>
  <si>
    <t>Provisión, tendido de cableado y canalización alimentador Extractor zona monitoreo (4x4mm2+T LS0H)</t>
  </si>
  <si>
    <t>11.01.44</t>
  </si>
  <si>
    <t>Provisión, tendido de cableado y canalización alimentador Extractor zona sala descanso (4x4mm2+T LS0H)</t>
  </si>
  <si>
    <t>11.01.45</t>
  </si>
  <si>
    <t>Provisión y tendido de cableado alimentadores SALA DE MÁQUINAS ASC. (4x16mm2+T LS0H) “TS19”</t>
  </si>
  <si>
    <t>11.01.46</t>
  </si>
  <si>
    <t>Provisión y tendido de cableado sobre bandejas en Sala Tecnica desde Tablero a racks. Circuitos A + B x rack (3x2,5mm2+T LS0H)</t>
  </si>
  <si>
    <t>11.01.47</t>
  </si>
  <si>
    <t>Provisión e instalación de toma hembra tipo STECK en accesorio bandeja, con provisión de ficha Macho correspondiente y 3m de cable 3x2,5 con vaina de protección en la ficha macho, Racks sala técnica.</t>
  </si>
  <si>
    <t>11.01.48</t>
  </si>
  <si>
    <t>Provision e Instalación bandejas escalera 450mm con accesorios, en Sala Tecnica y sala potencia</t>
  </si>
  <si>
    <t>11.01.49</t>
  </si>
  <si>
    <t>Provision e Instalación bandejas ESCALERA 600 mm con accesorios, para distribución en sala potencia + hall central</t>
  </si>
  <si>
    <t>11.01.50</t>
  </si>
  <si>
    <t>Provision e Instalación bandejas ESCALERA 450 mm con accesorios, fijación al piso, CON TAPA para distribución AA en cubierta.</t>
  </si>
  <si>
    <t>11.01.51</t>
  </si>
  <si>
    <t>Provision e Instalación bandejas ESCALERA 300 mm con accesorios, para distribución en sala potencia + hall central.</t>
  </si>
  <si>
    <t>11.01.52</t>
  </si>
  <si>
    <t>Provision e Instalación bandejas ESCALERA 150 mm con accesorios, para distribución en sala potencia + hall central</t>
  </si>
  <si>
    <t>11.01.53</t>
  </si>
  <si>
    <t>Provision e Instalación bandejas ESCALERA 150 mm con accesorios, fijación al piso, CON TAPA para distribución AA en cubierta.</t>
  </si>
  <si>
    <t>11.01.54</t>
  </si>
  <si>
    <t>Provision e Instalación bandejas PERFORADA 200 mm con accesorios, para distribución en sala potencia y sala técnica.</t>
  </si>
  <si>
    <t>11.01.55</t>
  </si>
  <si>
    <t>Provision e Instalación bandejas perforada 450 mm con accesorios, para distribución por CD sala técnica y montante</t>
  </si>
  <si>
    <t>11.01.56</t>
  </si>
  <si>
    <t>Provision e Instalación bandejas perforada 300 mm con accesorios, para distribución por PB y CD sala técnica y montante</t>
  </si>
  <si>
    <t>11.01.57</t>
  </si>
  <si>
    <t>Provision e Instalación bandejas perforada 250 mm con accesorios, para distribución por PB y CD de ACC</t>
  </si>
  <si>
    <t>11.01.58</t>
  </si>
  <si>
    <t>Provision e Instalación bandejas perforada 200 mm con accesorios, para distribución por ACC, Baja tensión y CD pasillos</t>
  </si>
  <si>
    <t>11.01.59</t>
  </si>
  <si>
    <t>Provision e Instalación bandejas perforada 100 mm con accesorios, para distribución por ACC, Baja tensión y corrientes débiles. CON TAPA</t>
  </si>
  <si>
    <t>11.01.60</t>
  </si>
  <si>
    <t>Canalizacion y cableado bocas iluminacion de escalera en subsuelo y planta baja</t>
  </si>
  <si>
    <t>11.01.61</t>
  </si>
  <si>
    <t>Canalizacion y cableado bocas de iluminacion.</t>
  </si>
  <si>
    <t>11.01.62</t>
  </si>
  <si>
    <t>Cableado bocas de iluminacion</t>
  </si>
  <si>
    <t>11.01.63</t>
  </si>
  <si>
    <t>Canalizacion y cableado bocas de iluminacion, EXTERIOR</t>
  </si>
  <si>
    <t>11.01.64</t>
  </si>
  <si>
    <t>Canalizacion y cableado bocas de iluminacion, EXTERIOR, CON BASE COLUMNA</t>
  </si>
  <si>
    <t>11.01.65</t>
  </si>
  <si>
    <t>Canalizacion con cajas y caño galvanizado y cableado Iluminacion exterior, Reflectores 20w zona estacionamiento.</t>
  </si>
  <si>
    <t>11.01.66</t>
  </si>
  <si>
    <t>Canalización y cableado alimentadores AA splits.</t>
  </si>
  <si>
    <t>11.01.67</t>
  </si>
  <si>
    <t>Provisión e instalación de caja estanca con corte al pie de cada compresor AA splits.</t>
  </si>
  <si>
    <t>11.01.68</t>
  </si>
  <si>
    <t>Canalización y cableado Extractores SS TWR</t>
  </si>
  <si>
    <t>11.01.69</t>
  </si>
  <si>
    <t>Provision, canalización y cableado tomacorrientes comunes y especiales</t>
  </si>
  <si>
    <t>11.01.70</t>
  </si>
  <si>
    <t>Provision y cableado tomacorrientes comunes y especiales</t>
  </si>
  <si>
    <t>11.01.71</t>
  </si>
  <si>
    <t>Canalización EXTERIOR y cableado tomacorrientes ACC</t>
  </si>
  <si>
    <t>11.01.72</t>
  </si>
  <si>
    <t>Provision, canalización y cableado Circuitos UPS (toma doble rojo)</t>
  </si>
  <si>
    <t>11.01.73</t>
  </si>
  <si>
    <t>Provision, canalización y cableado PUESTO TIPO "A"</t>
  </si>
  <si>
    <t>11.01.74</t>
  </si>
  <si>
    <t>Provision y cableado PUESTO TIPO "A"</t>
  </si>
  <si>
    <t>11.01.75</t>
  </si>
  <si>
    <t>Provision, canalización y cableado PUESTO TIPO "B"</t>
  </si>
  <si>
    <t>11.01.76</t>
  </si>
  <si>
    <t>Provision, canalización y cableado PUESTO TIPO "C"</t>
  </si>
  <si>
    <t>11.01.77</t>
  </si>
  <si>
    <t>Provision y cableado PUESTO TIPO "C"</t>
  </si>
  <si>
    <t>11.01.78</t>
  </si>
  <si>
    <t>Provision, canalización y cableado PUESTO TIPO "D"</t>
  </si>
  <si>
    <t>11.01.79</t>
  </si>
  <si>
    <t>Cableado PUESTO ACC, termina en caja tipo Roker con bornera y prensacables.</t>
  </si>
  <si>
    <t>11.01.80</t>
  </si>
  <si>
    <t>Provision, canalización y cableado por contrapiso, subida c/vértebra hasta bandeja mesa reunión</t>
  </si>
  <si>
    <t>11.01.81</t>
  </si>
  <si>
    <t>Provision y colocación de llaves de 1 punto</t>
  </si>
  <si>
    <t>11.01.82</t>
  </si>
  <si>
    <t>Provision y colocación de llaves de 2 puntos</t>
  </si>
  <si>
    <t>11.01.83</t>
  </si>
  <si>
    <t>Provision y colocación de llaves de 3 puntos</t>
  </si>
  <si>
    <t>11.01.84</t>
  </si>
  <si>
    <t>Provision y colocación de llaves combinadas</t>
  </si>
  <si>
    <t>11.01.85</t>
  </si>
  <si>
    <t>Provision y colocación de Pulsadores para regulación de iluminación sistema DALI.</t>
  </si>
  <si>
    <t>11.01.86</t>
  </si>
  <si>
    <t>Provision y colocación de pulsadores para automático escalera</t>
  </si>
  <si>
    <t>11.01.87</t>
  </si>
  <si>
    <t>Provision UPS 3kVA para TOMAS ups e iluminacion de emergencia local TALLER CNS</t>
  </si>
  <si>
    <t>11.01.88</t>
  </si>
  <si>
    <t>Provision UPS 20kVA para iluminacion de emergencia y tomas UPS c/30 minutos de soporte</t>
  </si>
  <si>
    <t>11.01.89</t>
  </si>
  <si>
    <t>11.01.90</t>
  </si>
  <si>
    <t>Cámara c/tapa metálica 2mx1m entrada alimentadores Aerop Arg</t>
  </si>
  <si>
    <t>11.01.91</t>
  </si>
  <si>
    <t>Cámara c/tapa metálica 2mx1m salida cableados sector escalera emergencia</t>
  </si>
  <si>
    <t>11.01.92</t>
  </si>
  <si>
    <t>Adecuacion bajada pararrayos, aisladores, nueva bajada y provisión e instalación de pata de ganzo con su caja de inspacción.</t>
  </si>
  <si>
    <t>11.01.93</t>
  </si>
  <si>
    <t>Puesta a tierra en Caseta Trafor Radioayuda, vinculada a barra equipotencial en sala potencia.</t>
  </si>
  <si>
    <t>11.01.94</t>
  </si>
  <si>
    <t>Confeccion de protocolo de PAT y continuidad de las masas (SRT), en edificio operativo</t>
  </si>
  <si>
    <t>11.01.95</t>
  </si>
  <si>
    <t>Adecuación de instalación en SS y limpieza de bandejas. Limpieza en general.</t>
  </si>
  <si>
    <t>11.01.96</t>
  </si>
  <si>
    <t>Provisión de etiquetas autoadhesivas con código QR. Para identificación de tableros eléctricosl.Material resistente.</t>
  </si>
  <si>
    <t>11.02</t>
  </si>
  <si>
    <t>Corrientes debiles</t>
  </si>
  <si>
    <t>11.02.1</t>
  </si>
  <si>
    <t>Bocas para puestos de datos.</t>
  </si>
  <si>
    <t>11.02.2</t>
  </si>
  <si>
    <t>11.02.3</t>
  </si>
  <si>
    <t>Cañeria y bocas para detección de incendio con tanza testigo</t>
  </si>
  <si>
    <t>11.02.4</t>
  </si>
  <si>
    <t>Provisión, instalacion y certificacion de cableado estructurado para LAN CORE OPE y CORP</t>
  </si>
  <si>
    <t>11.02.4.1</t>
  </si>
  <si>
    <t>Cable U-UTP Cat. 5e , 23awg Lszh Gris (305 m)</t>
  </si>
  <si>
    <t>11.02.4.2</t>
  </si>
  <si>
    <t>Cable U-UTP Cat. 6 , 23awg Lszh Blanco (305 m)</t>
  </si>
  <si>
    <t>11.02.4.3</t>
  </si>
  <si>
    <t>Cable F-UTP Cat. 6 , 23awg Lszh Blanco (305 m)</t>
  </si>
  <si>
    <t>11.02.4.4</t>
  </si>
  <si>
    <t>Jack (hembra) RJ45 Cat.5e</t>
  </si>
  <si>
    <t>11.02.4.5</t>
  </si>
  <si>
    <t>Jack (hembra) RJ45 Cat.6</t>
  </si>
  <si>
    <t>11.02.4.6</t>
  </si>
  <si>
    <t>Jack (hembra) RJ45 Cat. 6 F-UTP (blindado)</t>
  </si>
  <si>
    <t>11.02.4.7</t>
  </si>
  <si>
    <t>Jack (macho) RJ45 Cat.5e</t>
  </si>
  <si>
    <t>11.02.4.8</t>
  </si>
  <si>
    <t>Jack (macho) RJ45 Cat.6</t>
  </si>
  <si>
    <t>11.02.4.9</t>
  </si>
  <si>
    <t>Jack (macho) RJ45 Cat. 6 F-UTP (blindado)</t>
  </si>
  <si>
    <t>11.02.4.10</t>
  </si>
  <si>
    <t>Patch Cord UTP Cat. 6 (1,5 metros) color blanco</t>
  </si>
  <si>
    <t>11.02.4.11</t>
  </si>
  <si>
    <t>Patch Cord UTP Cat. 6 (3 metros) color blanco</t>
  </si>
  <si>
    <t>11.02.4.12</t>
  </si>
  <si>
    <t>Patch Cord F-UTP Cat. 6 con ficha RJ45 x 4m color azul</t>
  </si>
  <si>
    <t>11.02.4.13</t>
  </si>
  <si>
    <t>Capuchones para fichas Rj45, color negro. Presentacion de 100 unidades el paquete.</t>
  </si>
  <si>
    <t>11.02.4.14</t>
  </si>
  <si>
    <t>Capuchones para fichas Rj45, color rojo. Presentacion de 100 unidades el paquete.</t>
  </si>
  <si>
    <t>11.02.4.15</t>
  </si>
  <si>
    <t>Capuchones para fichas Rj45, color azul. Presentacion de 100 unidades el paquete.</t>
  </si>
  <si>
    <t>11.02.4.16</t>
  </si>
  <si>
    <t>Certificación cableado UTP Cat 6, según especificación técnica.</t>
  </si>
  <si>
    <t>11.02.4.17</t>
  </si>
  <si>
    <t>Identificación de puestos y todos los elementos</t>
  </si>
  <si>
    <t>11.02.5</t>
  </si>
  <si>
    <t>Provisión, instalacion y certificacion de cableado en fibra óptica monomodo OS2.</t>
  </si>
  <si>
    <t>11.02.5.1</t>
  </si>
  <si>
    <t>Fibra Óptica Monomodo Os2 12 Hilos 9/125um (Acoradazada antiroedor para exterior)</t>
  </si>
  <si>
    <t>11.02.5.2</t>
  </si>
  <si>
    <t>Patch Cord Monomodo Dúplex Lc/upc - Lc/upc longitud 1,5 metros</t>
  </si>
  <si>
    <t>11.02.5.3</t>
  </si>
  <si>
    <t>Patch Cord Monomodo Dúplex Lc/upc - Sc/upc longitud 1,5 metros</t>
  </si>
  <si>
    <t>11.02.5.4</t>
  </si>
  <si>
    <t>Certificación FO monomodo 12 hilos 9/125um (instalación y certificación)</t>
  </si>
  <si>
    <t>11.02.5.5</t>
  </si>
  <si>
    <t>Pigtails LC/UPC para fibra óptica monomodo 9/125um</t>
  </si>
  <si>
    <t>11.02.5.6</t>
  </si>
  <si>
    <t>Pigtails SC/UPC para fibra óptica monomodo 9/125um</t>
  </si>
  <si>
    <t>11.02.5.7</t>
  </si>
  <si>
    <t>Patch Panel de 24 bocas duplex LC/UPC para FO monomodo 9/125um</t>
  </si>
  <si>
    <t>11.02.5.8</t>
  </si>
  <si>
    <t>Patch Panel de 24 bocas duplex SC/UPC para FO monomodo 9/125um</t>
  </si>
  <si>
    <t>11.02.6</t>
  </si>
  <si>
    <t>Provisión de materiales para cableado analógico en par telefonico, vinculacion al armario de cruzadas.</t>
  </si>
  <si>
    <t>11.02.6.1</t>
  </si>
  <si>
    <t>Rollo de 500 metros de cable de cruzada telefonica 2x0,50mm</t>
  </si>
  <si>
    <t>11.02.6.2</t>
  </si>
  <si>
    <t>Cable para telefono con ficha RJ11 longitud: 1,5m</t>
  </si>
  <si>
    <t>11.02.6.3</t>
  </si>
  <si>
    <t>Regleta Bornera Tipo Krone De 10 Pares Telefónico</t>
  </si>
  <si>
    <t>11.02.6.4</t>
  </si>
  <si>
    <t>Soporte para 5 regletas tipo Krone Acero</t>
  </si>
  <si>
    <t>11.02.6.5</t>
  </si>
  <si>
    <t>Patch Panel Estandar, montaje en sistema de perfil de 19",con 24 jack RJ45 en Cat. 5e, altura de 1UR, caracteristicas según especificaciones técnicas.</t>
  </si>
  <si>
    <t>11.02.7</t>
  </si>
  <si>
    <t>Provisión de rack mural para distribucion de zona en el ACC Definitivo</t>
  </si>
  <si>
    <t>11.02.7.1</t>
  </si>
  <si>
    <t>Rack de montaje mural de 15UR, dimensiones 60x77x70 ancho x alto x profundidad), incluye sistema de fijación. Con sistema de perfil integrado  estándar internacional de 19 pulgadas.</t>
  </si>
  <si>
    <t>11.02.7.2</t>
  </si>
  <si>
    <t>Rack autosoportado puertas microperforada de 42UR, dimensiones 80x200x80cm (ancho x alto x profundidad), incluye sistema de fijación. Con sistema de perfil integrado  estándar internacional de 19 pulgadas.</t>
  </si>
  <si>
    <t>11.02.7.3</t>
  </si>
  <si>
    <t>Patch Panel 24 Puertos Rj45 Cat 6</t>
  </si>
  <si>
    <t>11.02.7.4</t>
  </si>
  <si>
    <t>Patch Panel Estandar, montaje en sistema de perfil de 19", capacidad de instalar 24 jack TG RJ45 en Cat. 6, altura de 1UR, caracteristicas según especificaciones técnicas.</t>
  </si>
  <si>
    <t>11.02.7.5</t>
  </si>
  <si>
    <t>Patch Panel Modular con Blindaje de 24 para puertos RJ45 Cat. 6 0 6A, para montaje en perfil 19''</t>
  </si>
  <si>
    <t>11.02.7.6</t>
  </si>
  <si>
    <t>Paneles ciegos frontales para montale en sistema de perfil 19", altura del panel 1UR con apertura con escobilla para ingreso de cableado.</t>
  </si>
  <si>
    <t>11.02.7.7</t>
  </si>
  <si>
    <t>Canal de tension rackeable con 5 tomas tipo I (estandar ARG)</t>
  </si>
  <si>
    <t>11.02.7.8</t>
  </si>
  <si>
    <t>Juego de puesta a tierra premontada para rack. Con al menos 12 orificios, incluir tornilleria para fijacion de cable tierra</t>
  </si>
  <si>
    <t>11.02.7.9</t>
  </si>
  <si>
    <t>Cable unipolar para puesta a tierra verde/amarillo 6 mm² + PE, PVC 0.6/1kV (bobina 100 m)</t>
  </si>
  <si>
    <t>11.02.7.10</t>
  </si>
  <si>
    <t>Cable unipolar para puesta a tierra verde/amarillo 2,5 mm² + PE, PVC 0.6/1kV (bobina 100 m)</t>
  </si>
  <si>
    <t>11.02.7.11</t>
  </si>
  <si>
    <t>PDU estandar para montaje de 0UR, Salidas (20) C13 y (4) C19  capacidad de 16 amp, 230 V, monofasica PDU con plug de alimentación tipo IEC 60309 2P+E 6h 16A (IP44) y alimentador de 3m.</t>
  </si>
  <si>
    <t>11.02.7.12</t>
  </si>
  <si>
    <t>Paneles ciegos frontales para montaje en sistema de perfil 19", altura del panel 1UR.</t>
  </si>
  <si>
    <t>11.02.7.13</t>
  </si>
  <si>
    <t>Bandeja fija liviana 1UR de 30cm de profundidad</t>
  </si>
  <si>
    <t>11.02.7.14</t>
  </si>
  <si>
    <t>Panel de alineación con estribos, para montaje en sistema de perfil 19", alineacón horizontal de altura 1UR.</t>
  </si>
  <si>
    <t>11.02.7.15</t>
  </si>
  <si>
    <t>Placa guía de cables de 42UR para canalizado posterior en rack, para facil instalación sobre el bastidor. Instalacion en la parte posterior con perforaciones multifunción para gestión del cableado.</t>
  </si>
  <si>
    <t>11.03</t>
  </si>
  <si>
    <t>11.03.1</t>
  </si>
  <si>
    <t>Provisión y Colocación Artefactos de iluminación LED 60x60, tipo Backlight  de embutir 4000k</t>
  </si>
  <si>
    <t>11.03.2</t>
  </si>
  <si>
    <t>Provisión y Colocación Artefactos de PLACA LED 21X21 4000k 20w</t>
  </si>
  <si>
    <t>11.03.3</t>
  </si>
  <si>
    <t xml:space="preserve">Provisión y Colocación Artefactos antideslumbrante de embutir con dicroica led regulable tipo Onix 4000k </t>
  </si>
  <si>
    <t>11.03.4</t>
  </si>
  <si>
    <t>Provisión y Colocación artefacto PLACA led 36w tipo tipo Marea 36, color 4000k estanco</t>
  </si>
  <si>
    <t>11.03.5</t>
  </si>
  <si>
    <t>Provisión y Colocación Artefactos de iluminación LED aplique tipo tortuga oval 4000k 20w</t>
  </si>
  <si>
    <t>11.03.6</t>
  </si>
  <si>
    <t>Provisión y Colocación Columna luminaria tipo "mini MT proyector central" con Jabalina PAT individual. Ver detalle.</t>
  </si>
  <si>
    <t>11.03.7</t>
  </si>
  <si>
    <t>Cartel de salida emergencia tipo GX-19</t>
  </si>
  <si>
    <t>11.03.8</t>
  </si>
  <si>
    <t>Proyector led tipo Protolite 20w IP65 Estacionamiento</t>
  </si>
  <si>
    <t>11.03.9</t>
  </si>
  <si>
    <t>Artefacto placa led colgante con driver DALI 30w 4000k tipo LINE</t>
  </si>
  <si>
    <t>11.03.10</t>
  </si>
  <si>
    <t>Regleta bajo alacena tipo EURO</t>
  </si>
  <si>
    <t>INSTALACION TERMOMECANICA</t>
  </si>
  <si>
    <t>Equipos de Aires Acondicionado (Provisión)</t>
  </si>
  <si>
    <t>12.01</t>
  </si>
  <si>
    <t>AA 01 - Aire acondicionado tipo WESTRIC DC-620 (Sala de equipos y potencia)</t>
  </si>
  <si>
    <t>12.02</t>
  </si>
  <si>
    <t>AA 02 - Aire acondicionado tipo inverter split piso techo 9000 frig (ACC y sala de descanso)</t>
  </si>
  <si>
    <t>12.03</t>
  </si>
  <si>
    <t>AA 05 - Aire acondicionado inverter tipo split 4500 frig</t>
  </si>
  <si>
    <t>12.04</t>
  </si>
  <si>
    <t>Aire acondicionado inverter Tipo split 5500 Fgs.   Sala de descanso ACC</t>
  </si>
  <si>
    <t>Secuenciador (Provisión e Instalación)</t>
  </si>
  <si>
    <t>12.05</t>
  </si>
  <si>
    <t>Secuenciador tipo Westric SW con PLC</t>
  </si>
  <si>
    <t>Instalación de Equipos (Incluye Caja de Preinstalación, Desagues de PPL, Caño de Cobre)</t>
  </si>
  <si>
    <t>12.06</t>
  </si>
  <si>
    <t>Instalación-AA 01 - Aire acondicionado tipo WESTRIC DC-620 (Sala de equipos y potencia)</t>
  </si>
  <si>
    <t>12.07</t>
  </si>
  <si>
    <t>Instalación-AA 02 - Aire acondicionadotipo inverter split piso techo 9000 frig (ACC y sala de descanso)</t>
  </si>
  <si>
    <t>12.08</t>
  </si>
  <si>
    <t>Instalación-AA 05 - Aire acondicionado inverter tipo split 4500 frig</t>
  </si>
  <si>
    <t>12.09</t>
  </si>
  <si>
    <t>Instalación  Aire acondicionado inverter Tipo split 5,500 Fgs.   Sala de descanso ACC</t>
  </si>
  <si>
    <t>12.10</t>
  </si>
  <si>
    <t xml:space="preserve">Reubicación de unidades exteriores existentes, Sala Tecnica, Cant. 2 AA° Piso/techo de 15,000Fgs. </t>
  </si>
  <si>
    <t>12.11</t>
  </si>
  <si>
    <t>Provisión e instalación de Chapas de Identificación de Equipo Exterior</t>
  </si>
  <si>
    <t>12.12</t>
  </si>
  <si>
    <t>Provisión e instalación de etiquetas adhesivas en equipos Interiores.</t>
  </si>
  <si>
    <t>CUBIERTA</t>
  </si>
  <si>
    <t>13.01</t>
  </si>
  <si>
    <t>Cubierta de chapa con estructura metálica</t>
  </si>
  <si>
    <t>13.02</t>
  </si>
  <si>
    <t>MARMOLERÍA</t>
  </si>
  <si>
    <t>14.01</t>
  </si>
  <si>
    <t>Mesada de granito gris mara (25mm) incluye mensulas y accesorios</t>
  </si>
  <si>
    <t>14.02</t>
  </si>
  <si>
    <t xml:space="preserve">Frentin y zócalo de 100mm </t>
  </si>
  <si>
    <t>14.03</t>
  </si>
  <si>
    <t>Divisorios de marmól gris Mara de baños en paneles (mingitorios) según detalles. Incluye herrajes</t>
  </si>
  <si>
    <t>CORTINAS</t>
  </si>
  <si>
    <t>15.01</t>
  </si>
  <si>
    <t>Cortina tipo Sunscreen 5%, color beige,1,10x1,30</t>
  </si>
  <si>
    <t>15.02</t>
  </si>
  <si>
    <t>Cortina tipo Sunscreen 5%, color beige, 2,10x1,30</t>
  </si>
  <si>
    <t>15.03</t>
  </si>
  <si>
    <t>Cortina tipo Sunscreen 5%, color beige, 2,10x0,60</t>
  </si>
  <si>
    <t>15.04</t>
  </si>
  <si>
    <t>Cortina tipo sistema doble, black out+sunscreen 5%, color beige, 1,20x 1,30</t>
  </si>
  <si>
    <t>15.05</t>
  </si>
  <si>
    <t>Cortina tipo sistema doble, black out + sunscreen 5%, color beige, 2,10x1,30</t>
  </si>
  <si>
    <t>15.06</t>
  </si>
  <si>
    <t>Cortina tipo sistema doble, black out + sunscreen 5%, color beige, 2,30x0,60</t>
  </si>
  <si>
    <t>15.07</t>
  </si>
  <si>
    <t>Cortina tipo sistema doble, black out + sunscreen 5%, color beige, 1,15x1,60</t>
  </si>
  <si>
    <t>15.08</t>
  </si>
  <si>
    <t>Cortina tipo sistema doble, black out + sunscreen 5%, color beige, 1,70x0,60</t>
  </si>
  <si>
    <t>15.09</t>
  </si>
  <si>
    <t>Cortina tipo sistema doble, black out + sunscreen 5%, color beige, 0,60x1,30</t>
  </si>
  <si>
    <t>MOBILIARIOS</t>
  </si>
  <si>
    <t>Mobiliario De Linea Operativo</t>
  </si>
  <si>
    <t>16.01</t>
  </si>
  <si>
    <r>
      <rPr>
        <b/>
        <sz val="10"/>
        <rFont val="Arial"/>
        <family val="2"/>
      </rPr>
      <t>EL1</t>
    </r>
    <r>
      <rPr>
        <sz val="10"/>
        <rFont val="Arial"/>
        <family val="2"/>
      </rPr>
      <t xml:space="preserve"> - Escritorio simple con cajonera rodante + pasacable 1400mm x 700mm</t>
    </r>
  </si>
  <si>
    <t>16.02</t>
  </si>
  <si>
    <r>
      <rPr>
        <b/>
        <sz val="10"/>
        <rFont val="Arial"/>
        <family val="2"/>
      </rPr>
      <t>EL2</t>
    </r>
    <r>
      <rPr>
        <sz val="10"/>
        <rFont val="Arial"/>
        <family val="2"/>
      </rPr>
      <t xml:space="preserve"> - Escritorio en L con cajonera rodante  + pasacables 1800mm x 1700mm </t>
    </r>
  </si>
  <si>
    <t>16.03</t>
  </si>
  <si>
    <r>
      <rPr>
        <b/>
        <sz val="10"/>
        <rFont val="Arial"/>
        <family val="2"/>
      </rPr>
      <t xml:space="preserve">EL3 </t>
    </r>
    <r>
      <rPr>
        <sz val="10"/>
        <rFont val="Arial"/>
        <family val="2"/>
      </rPr>
      <t>- Escritorio doble con cajoneras rodantes + pasacables 1900mm x 700mm</t>
    </r>
  </si>
  <si>
    <t>16.04</t>
  </si>
  <si>
    <r>
      <rPr>
        <b/>
        <sz val="10"/>
        <rFont val="Arial"/>
        <family val="2"/>
      </rPr>
      <t xml:space="preserve">EL4 </t>
    </r>
    <r>
      <rPr>
        <sz val="10"/>
        <rFont val="Arial"/>
        <family val="2"/>
      </rPr>
      <t>- Escritorio doble con cajoneras rodantes + pasacables 1600mm x 700mm</t>
    </r>
  </si>
  <si>
    <t>16.05</t>
  </si>
  <si>
    <r>
      <rPr>
        <b/>
        <sz val="10"/>
        <rFont val="Arial"/>
        <family val="2"/>
      </rPr>
      <t>EL5</t>
    </r>
    <r>
      <rPr>
        <sz val="10"/>
        <rFont val="Arial"/>
        <family val="2"/>
      </rPr>
      <t xml:space="preserve"> - Mesa de Comedor 2000mm x 900mm</t>
    </r>
  </si>
  <si>
    <t>16.06</t>
  </si>
  <si>
    <r>
      <rPr>
        <b/>
        <sz val="10"/>
        <rFont val="Arial"/>
        <family val="2"/>
      </rPr>
      <t xml:space="preserve">EL6 </t>
    </r>
    <r>
      <rPr>
        <sz val="10"/>
        <rFont val="Arial"/>
        <family val="2"/>
      </rPr>
      <t>- Mesa de Reuniones 2100mm x 1200mm</t>
    </r>
  </si>
  <si>
    <t>16.07</t>
  </si>
  <si>
    <r>
      <rPr>
        <b/>
        <sz val="10"/>
        <rFont val="Arial"/>
        <family val="2"/>
      </rPr>
      <t xml:space="preserve">EL07 </t>
    </r>
    <r>
      <rPr>
        <sz val="10"/>
        <rFont val="Arial"/>
        <family val="2"/>
      </rPr>
      <t>- Bibliotecas abiertas con estantes regulables 800mm x 1350mm x 450mm</t>
    </r>
  </si>
  <si>
    <t>16.08</t>
  </si>
  <si>
    <r>
      <rPr>
        <b/>
        <sz val="10"/>
        <rFont val="Arial"/>
        <family val="2"/>
      </rPr>
      <t xml:space="preserve">EL08 </t>
    </r>
    <r>
      <rPr>
        <sz val="10"/>
        <rFont val="Arial"/>
        <family val="2"/>
      </rPr>
      <t>- Biblioteca bajas con cerradura + estantes regulables 800mm x 7500mm x 400mm</t>
    </r>
  </si>
  <si>
    <t>16.09</t>
  </si>
  <si>
    <r>
      <rPr>
        <b/>
        <sz val="10"/>
        <rFont val="Arial"/>
        <family val="2"/>
      </rPr>
      <t>EL09</t>
    </r>
    <r>
      <rPr>
        <sz val="10"/>
        <rFont val="Arial"/>
        <family val="2"/>
      </rPr>
      <t xml:space="preserve"> - Biblioteca altas con cerradura + estantes regulables 800mm x 1800mm x 400mm</t>
    </r>
  </si>
  <si>
    <t>16.10</t>
  </si>
  <si>
    <r>
      <rPr>
        <b/>
        <sz val="10"/>
        <rFont val="Arial"/>
        <family val="2"/>
      </rPr>
      <t xml:space="preserve">EL10 </t>
    </r>
    <r>
      <rPr>
        <sz val="10"/>
        <rFont val="Arial"/>
        <family val="2"/>
      </rPr>
      <t>- Cajonera (impresora) 500mm x 500mm x 600mm</t>
    </r>
  </si>
  <si>
    <t>16.11</t>
  </si>
  <si>
    <r>
      <rPr>
        <b/>
        <sz val="10"/>
        <rFont val="Arial"/>
        <family val="2"/>
      </rPr>
      <t xml:space="preserve">EL11 </t>
    </r>
    <r>
      <rPr>
        <sz val="10"/>
        <rFont val="Arial"/>
        <family val="2"/>
      </rPr>
      <t>- Archivero reforzado con cerradura de 4 cajones 470mm x 1134mm x 700mm</t>
    </r>
  </si>
  <si>
    <t>16.12</t>
  </si>
  <si>
    <r>
      <rPr>
        <b/>
        <sz val="10"/>
        <rFont val="Arial"/>
        <family val="2"/>
      </rPr>
      <t>EL12 -</t>
    </r>
    <r>
      <rPr>
        <sz val="10"/>
        <rFont val="Arial"/>
        <family val="2"/>
      </rPr>
      <t xml:space="preserve"> Estanteria alta metálica de 5 estantes regulables 900mm x 420mm 2000mm</t>
    </r>
  </si>
  <si>
    <t>16.13</t>
  </si>
  <si>
    <r>
      <rPr>
        <b/>
        <sz val="10"/>
        <rFont val="Arial"/>
        <family val="2"/>
      </rPr>
      <t>EL13 -</t>
    </r>
    <r>
      <rPr>
        <sz val="10"/>
        <rFont val="Arial"/>
        <family val="2"/>
      </rPr>
      <t xml:space="preserve"> Lockers metálico 8 puertas</t>
    </r>
  </si>
  <si>
    <t>16.14</t>
  </si>
  <si>
    <r>
      <rPr>
        <b/>
        <sz val="10"/>
        <rFont val="Arial"/>
        <family val="2"/>
      </rPr>
      <t>BMA</t>
    </r>
    <r>
      <rPr>
        <sz val="10"/>
        <rFont val="Arial"/>
        <family val="2"/>
      </rPr>
      <t xml:space="preserve"> - Banco de trabajo metálico alto con bandejas superiores, gavetas y luminaria (h840mm + 1260mm x 1150mm x 800mm). (Taller CNS)</t>
    </r>
  </si>
  <si>
    <t>16.15</t>
  </si>
  <si>
    <r>
      <rPr>
        <b/>
        <sz val="10"/>
        <rFont val="Arial"/>
        <family val="2"/>
      </rPr>
      <t>BMD</t>
    </r>
    <r>
      <rPr>
        <sz val="10"/>
        <rFont val="Arial"/>
        <family val="2"/>
      </rPr>
      <t xml:space="preserve"> - Banco de trabajo metálico simple con cajoneras (hreg x l2500mm x a80mm). (Taller CNS)</t>
    </r>
  </si>
  <si>
    <t>16.16</t>
  </si>
  <si>
    <r>
      <rPr>
        <b/>
        <sz val="10"/>
        <rFont val="Arial"/>
        <family val="2"/>
      </rPr>
      <t>BMS</t>
    </r>
    <r>
      <rPr>
        <sz val="10"/>
        <rFont val="Arial"/>
        <family val="2"/>
      </rPr>
      <t xml:space="preserve"> - Banco de trabajo metálico (h850mm x l1300mm x 800mm). (Taller CNS)</t>
    </r>
  </si>
  <si>
    <t>16.17</t>
  </si>
  <si>
    <t>Perchero de pie de Acero h=1,70</t>
  </si>
  <si>
    <t>16.18</t>
  </si>
  <si>
    <t>Cesto papelero metálico 230mm</t>
  </si>
  <si>
    <t>16.19</t>
  </si>
  <si>
    <t>Pizarra blanca para marcador de 1,20x0,80</t>
  </si>
  <si>
    <t>16.20</t>
  </si>
  <si>
    <t>Acrílico para cartas de navegación. Medidas: 2,00x2,25m (medidas a verificar con personal local)</t>
  </si>
  <si>
    <t>Mobiliarios Especiales A Medida</t>
  </si>
  <si>
    <t>16.21</t>
  </si>
  <si>
    <t xml:space="preserve">ME2 - Escritorio en esquina en Sala de Monitoreo </t>
  </si>
  <si>
    <t>16.22</t>
  </si>
  <si>
    <t>Estante de melamina e=2mm con frente 2950mm x 350mm (Office Edificio Operativo)</t>
  </si>
  <si>
    <t>16.23</t>
  </si>
  <si>
    <t>ME3 - Escritorio recepción</t>
  </si>
  <si>
    <t>16.24</t>
  </si>
  <si>
    <t>ME4 - Archivero. Medidas:2,10x0,84m</t>
  </si>
  <si>
    <t>16.25</t>
  </si>
  <si>
    <t xml:space="preserve">ME1 - Mueble a medida tipo escobero </t>
  </si>
  <si>
    <t>Muebles Bajo Mesada</t>
  </si>
  <si>
    <t>16.26</t>
  </si>
  <si>
    <t>Mueble bajo mesada 3000mm x 600mm (Office Edificio Operativo)</t>
  </si>
  <si>
    <t>16.27</t>
  </si>
  <si>
    <t>Mueble bajo mesada 2150mm x 600mm (Lactario)</t>
  </si>
  <si>
    <t>16.28</t>
  </si>
  <si>
    <t>Mueble bajo mesada 3000mm x 600mm (ACC)</t>
  </si>
  <si>
    <t>Mobiliario De Ambientación</t>
  </si>
  <si>
    <t>16.29</t>
  </si>
  <si>
    <t>MA1 - Sillón de dos cuerpos</t>
  </si>
  <si>
    <t>16.30</t>
  </si>
  <si>
    <t>MA2 - Sillón de un cuerpo</t>
  </si>
  <si>
    <t>16.31</t>
  </si>
  <si>
    <t>MA3 - Mesa baja ⌀ 60 h=0,30</t>
  </si>
  <si>
    <t>Sillas De Linea</t>
  </si>
  <si>
    <t>16.32</t>
  </si>
  <si>
    <t xml:space="preserve">SG- Silla Gerencial con apoyacabeza y percha, tipo "VERTEBRA" </t>
  </si>
  <si>
    <t>16.33</t>
  </si>
  <si>
    <t>SO- Silla Operativa, tipo Aston</t>
  </si>
  <si>
    <t>16.34</t>
  </si>
  <si>
    <t>SC- Silla de comedor color negro, tipo Oregón</t>
  </si>
  <si>
    <t>EQUIPAMIENTO OFFICE</t>
  </si>
  <si>
    <t>17.01</t>
  </si>
  <si>
    <t xml:space="preserve">Heladera No frost 280lts </t>
  </si>
  <si>
    <t>17.02</t>
  </si>
  <si>
    <t xml:space="preserve">Heladera tipo frigobar 65lts </t>
  </si>
  <si>
    <t>17.03</t>
  </si>
  <si>
    <t>Pava electrica 2lts</t>
  </si>
  <si>
    <t>17.04</t>
  </si>
  <si>
    <t>Microondas 20lts</t>
  </si>
  <si>
    <t>17.05</t>
  </si>
  <si>
    <t>Cafetera de filtro con jarra 1,2lts</t>
  </si>
  <si>
    <t>17.06</t>
  </si>
  <si>
    <t>Anafe eléctrico de 2 hornallas</t>
  </si>
  <si>
    <t>INSTALACION DETECCION DE INCENDIO</t>
  </si>
  <si>
    <t>18.01</t>
  </si>
  <si>
    <t>18.02</t>
  </si>
  <si>
    <t>Provision e instalacion panel central principal</t>
  </si>
  <si>
    <t>18.03</t>
  </si>
  <si>
    <t>Provision e instalacion paneles centrales secundarios</t>
  </si>
  <si>
    <t>18.04</t>
  </si>
  <si>
    <t xml:space="preserve">Provision e instalacion detector de humo </t>
  </si>
  <si>
    <t>18.05</t>
  </si>
  <si>
    <t>Canalizacion y cableado de bocas de detección</t>
  </si>
  <si>
    <t>18.06</t>
  </si>
  <si>
    <t>Provision e instalacion avisador manual (F)</t>
  </si>
  <si>
    <t>18.07</t>
  </si>
  <si>
    <t>Provision e instalacion sirena + flash estroboscópico</t>
  </si>
  <si>
    <t>SUBSUELO - PATIO</t>
  </si>
  <si>
    <t>Demolición</t>
  </si>
  <si>
    <t>19.01</t>
  </si>
  <si>
    <t xml:space="preserve">Demolición contrapisos rejilla con retiro de escombros </t>
  </si>
  <si>
    <t>19.02</t>
  </si>
  <si>
    <t>Demolición de mampostería Canteros</t>
  </si>
  <si>
    <t>19.03</t>
  </si>
  <si>
    <t>Demolición de mampostería Cámaras de inspección</t>
  </si>
  <si>
    <t>Intalación Eléctrica</t>
  </si>
  <si>
    <t>19.04</t>
  </si>
  <si>
    <t>Caño 110mm para cañeros conectan Cámara de entrada con Subsuelo</t>
  </si>
  <si>
    <t>19.05</t>
  </si>
  <si>
    <t>Cámara de inspección eléctrica de salida con desagote (2,00x1,00)</t>
  </si>
  <si>
    <t>Termomecánica</t>
  </si>
  <si>
    <t>19.06</t>
  </si>
  <si>
    <t>Ducto de ventilación p/ inyección y extracción de aire a ejecutar según planos</t>
  </si>
  <si>
    <t>19.07</t>
  </si>
  <si>
    <t>Ventilador centrífugo de flujo axial TAMAÑO: 750 / 1,00. RPM: 1420. CAUDAL: 187 m³/min PRESIÓN ESTÁTICA: 32 mm c.a.. VEL: 12,1 m/seg</t>
  </si>
  <si>
    <t>Intalación Pluvial</t>
  </si>
  <si>
    <t>19.08</t>
  </si>
  <si>
    <t>Conexión entre camaras y rejillas en contrapiso de subsuelo</t>
  </si>
  <si>
    <t>19.09</t>
  </si>
  <si>
    <t>Boca desagüe abierta 60x60 Taller CNS</t>
  </si>
  <si>
    <t>19.10</t>
  </si>
  <si>
    <t>Bomba de achique sumergible para cámaras de desborde y cámara de ascensor</t>
  </si>
  <si>
    <t>19.11</t>
  </si>
  <si>
    <t>Cañeria horizontal de PVC Ø0,100 con accesorios Taller CNS</t>
  </si>
  <si>
    <t>Relleno / Cegado</t>
  </si>
  <si>
    <t xml:space="preserve"> Relleno </t>
  </si>
  <si>
    <t>Carpetas</t>
  </si>
  <si>
    <t>Carpeta de Cemento</t>
  </si>
  <si>
    <t xml:space="preserve">Contrapisos </t>
  </si>
  <si>
    <t>Losa llena - H2 - Malla 15x15 diámetro 8mm</t>
  </si>
  <si>
    <t>19.12</t>
  </si>
  <si>
    <t>Contrapiso RDC 10cm Cámara de achique</t>
  </si>
  <si>
    <t>Mampostería (Cantero)</t>
  </si>
  <si>
    <t>19.13</t>
  </si>
  <si>
    <t>Mamposteria Elevacion Lad. Com. 0.15m</t>
  </si>
  <si>
    <t>19.14</t>
  </si>
  <si>
    <t>Mamposteria Elevacion Lad. Com. 0.15m, con hierros cada 3 hiladas</t>
  </si>
  <si>
    <t>19.15</t>
  </si>
  <si>
    <t>Muro de Ladrillo ceramico 18cm</t>
  </si>
  <si>
    <t>19.16</t>
  </si>
  <si>
    <t xml:space="preserve">Muro de Ladrillo ceramico 12cm (incluye azotado hidrofugo y revoque grueso fratachado para recibir revestimiento ceramico)     </t>
  </si>
  <si>
    <t>Revoque (Cantero)</t>
  </si>
  <si>
    <t>19.17</t>
  </si>
  <si>
    <t>Revoque Interior sobre Azotado</t>
  </si>
  <si>
    <t>19.18</t>
  </si>
  <si>
    <t>Revoque Interior + Azotado Impermable</t>
  </si>
  <si>
    <t>19.19</t>
  </si>
  <si>
    <t>Revoque Exterior + Azotado Impermeable</t>
  </si>
  <si>
    <t>19.20</t>
  </si>
  <si>
    <t>Reparación de fisuras + revoque hidrófugo +  impermeabilizante cementicio en paredes Subsuelo</t>
  </si>
  <si>
    <t xml:space="preserve">Rejillas Metálicas Subsuelo </t>
  </si>
  <si>
    <t>19.21</t>
  </si>
  <si>
    <t>Rejilla metálica corrida, sección inicial 20x20cm</t>
  </si>
  <si>
    <t>19.22</t>
  </si>
  <si>
    <t>Rejilla metálica corrida, sección inicial 20x30cm Taller CNS</t>
  </si>
  <si>
    <t>19.23</t>
  </si>
  <si>
    <t>Rejilla metálica para Cámara de inspección cuadrada 1,00x1,00</t>
  </si>
  <si>
    <t>19.24</t>
  </si>
  <si>
    <t>Rejilla metálica para BA cuadrada 0,25x0,25</t>
  </si>
  <si>
    <t>19.25</t>
  </si>
  <si>
    <t>Rejilla metálica para BA cuadrada 0,60x0,60</t>
  </si>
  <si>
    <t>Rejillas Metálicas Patio</t>
  </si>
  <si>
    <t>19.26</t>
  </si>
  <si>
    <t>Rejilla metálica de ventilación N°1 de 1000mm x 550mm</t>
  </si>
  <si>
    <t>19.27</t>
  </si>
  <si>
    <t>Rejilla metálica de ventilación N°2 de 300mm x 250mm</t>
  </si>
  <si>
    <t>19.28</t>
  </si>
  <si>
    <t>Rejilla metálica de ventilación N°3 de 1200mm x 550mm</t>
  </si>
  <si>
    <t>19.29</t>
  </si>
  <si>
    <t>Tapa metálica de 4 tramos para Cámara de inspección de 2,00x1,00</t>
  </si>
  <si>
    <t>19.30</t>
  </si>
  <si>
    <t>Tapa metálica de 2 tramos para Cámara de inspección de 1,00x1,00</t>
  </si>
  <si>
    <t>19.31</t>
  </si>
  <si>
    <t>Rejilla interior en ducto de ventilación Inyección/extracción. Medidas:55x60</t>
  </si>
  <si>
    <t>Fundaciones</t>
  </si>
  <si>
    <t>19.32</t>
  </si>
  <si>
    <t>Excavacion Pilotines</t>
  </si>
  <si>
    <t>19.33</t>
  </si>
  <si>
    <t>H°A° Pilotin prof. 1.50m, Ø0.20m</t>
  </si>
  <si>
    <t>19.34</t>
  </si>
  <si>
    <t>Excavación para Viga Fundación</t>
  </si>
  <si>
    <t>19.35</t>
  </si>
  <si>
    <t xml:space="preserve">H°A° Viga de encadenado </t>
  </si>
  <si>
    <t>LIMPIEZA</t>
  </si>
  <si>
    <t>20.01</t>
  </si>
  <si>
    <t>Limpieza diaria</t>
  </si>
  <si>
    <t>mes</t>
  </si>
  <si>
    <t>20.02</t>
  </si>
  <si>
    <t>Limpieza final de obra</t>
  </si>
  <si>
    <t>TOTAL</t>
  </si>
  <si>
    <t>A</t>
  </si>
  <si>
    <t>COSTO-NETO</t>
  </si>
  <si>
    <t>GASTOS GENERALES</t>
  </si>
  <si>
    <t>%</t>
  </si>
  <si>
    <t>B</t>
  </si>
  <si>
    <t>SUBTOTAL B</t>
  </si>
  <si>
    <t>COSTO FINANCIERO</t>
  </si>
  <si>
    <t>BENEFICIO</t>
  </si>
  <si>
    <t>C</t>
  </si>
  <si>
    <t>SUBTOTAL C</t>
  </si>
  <si>
    <t>IMPUESTOS: I.V.A. + ING.BRUTOS</t>
  </si>
  <si>
    <t>D</t>
  </si>
  <si>
    <t>PRESUPUESTO</t>
  </si>
  <si>
    <t>PRESUPUESTO GENERAL (COSTO-COSTO x CR A )</t>
  </si>
  <si>
    <t>PRECIO TOTAL DE OBRA</t>
  </si>
  <si>
    <t>PLANILLA RESUMEN</t>
  </si>
  <si>
    <t>% incidencia</t>
  </si>
  <si>
    <t>SUBTOTAL</t>
  </si>
  <si>
    <t xml:space="preserve">Superficie                                   </t>
  </si>
  <si>
    <t xml:space="preserve">Precio por m2 de Edificación                                            </t>
  </si>
  <si>
    <t>$/m2</t>
  </si>
  <si>
    <t xml:space="preserve">  </t>
  </si>
  <si>
    <t>ITEM:</t>
  </si>
  <si>
    <t>UNIDAD DE MEDIDA (UdM)</t>
  </si>
  <si>
    <t>DESCRIPCION:</t>
  </si>
  <si>
    <t>CODIGO</t>
  </si>
  <si>
    <t>INSUMO</t>
  </si>
  <si>
    <t>UNIDAD DE MEDIDA</t>
  </si>
  <si>
    <t>CANTIDAD</t>
  </si>
  <si>
    <t xml:space="preserve">RENDIMIENTO </t>
  </si>
  <si>
    <t>COSTO UNITARIO</t>
  </si>
  <si>
    <t>COSTO PARCIAL</t>
  </si>
  <si>
    <t>COSTO TOTAL</t>
  </si>
  <si>
    <t>MATERIALES</t>
  </si>
  <si>
    <t>U.Mat/UdM</t>
  </si>
  <si>
    <t>$/u</t>
  </si>
  <si>
    <t>Sub total</t>
  </si>
  <si>
    <t>MANO DE OBRA</t>
  </si>
  <si>
    <t>Jornales/Día</t>
  </si>
  <si>
    <t>Jornales/UdM</t>
  </si>
  <si>
    <t xml:space="preserve">$/Día </t>
  </si>
  <si>
    <t xml:space="preserve"> EQUIPOS</t>
  </si>
  <si>
    <t>Equipo/Mes</t>
  </si>
  <si>
    <t>Horas/UdM</t>
  </si>
  <si>
    <t>$/Hora</t>
  </si>
  <si>
    <t>COSTO DIRECTO</t>
  </si>
  <si>
    <t>CR</t>
  </si>
  <si>
    <t>PRECIO TOTAL</t>
  </si>
  <si>
    <t>CALCULO COEFICIENTE RESUMEN (CR)</t>
  </si>
  <si>
    <t>GG</t>
  </si>
  <si>
    <t>g.g</t>
  </si>
  <si>
    <t>GG= A x %gg</t>
  </si>
  <si>
    <t>B= A + GG</t>
  </si>
  <si>
    <t>CF</t>
  </si>
  <si>
    <t xml:space="preserve">c.f </t>
  </si>
  <si>
    <t>CF= B x %cf</t>
  </si>
  <si>
    <t>BE</t>
  </si>
  <si>
    <t>be</t>
  </si>
  <si>
    <t>BE= B x be</t>
  </si>
  <si>
    <t>C= B+CF+BE</t>
  </si>
  <si>
    <t>IMP</t>
  </si>
  <si>
    <t>i</t>
  </si>
  <si>
    <t>IMP= C * i</t>
  </si>
  <si>
    <t>D= C + IMP</t>
  </si>
  <si>
    <t>COEFICIENTE RESUMEN (CR)</t>
  </si>
  <si>
    <t>D/A</t>
  </si>
  <si>
    <t>Cubierta de losa de vigeta + ladrillo de tergopol según calculo</t>
  </si>
  <si>
    <t>OBRA - RES_001_EOI</t>
  </si>
  <si>
    <t xml:space="preserve">DOMICILIO: </t>
  </si>
  <si>
    <t>TIPO DE OBRA: OBRA CIVIL DE REMODELACION INTEGRAL DEL EDIFICIO OPERATIVO - Aeropuerto de Resistencia</t>
  </si>
  <si>
    <t>Provisión de face plate tipo Cambre Siglo XXII en puestos datos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</si>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</sst>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0.000"/>
    <numFmt numFmtId="167" formatCode="_ [$€-2]\ * #,##0.00_ ;_ [$€-2]\ * \-#,##0.00_ ;_ [$€-2]\ * &quot;-&quot;??_ "/>
    <numFmt numFmtId="168" formatCode="&quot;$&quot;\ #,##0.00"/>
    <numFmt numFmtId="169" formatCode="[$$-409]#,##0.00_ ;\-[$$-409]#,##0.00\ "/>
    <numFmt numFmtId="170" formatCode="0.000000"/>
    <numFmt numFmtId="171" formatCode="_-[$$-2C0A]\ * #,##0.00_-;\-[$$-2C0A]\ * #,##0.00_-;_-[$$-2C0A]\ * &quot;-&quot;??_-;_-@_-"/>
    <numFmt numFmtId="172" formatCode="0.0"/>
    <numFmt numFmtId="173" formatCode="#,##0.000"/>
    <numFmt numFmtId="174" formatCode="#,##0.00000"/>
    <numFmt numFmtId="175" formatCode="0.0%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7.5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B05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0"/>
      <color theme="0" tint="-0.499984740745262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10"/>
      <color theme="0" tint="-0.3499862666707357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Tahoma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7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20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0" applyNumberFormat="0" applyBorder="0" applyAlignment="0" applyProtection="0"/>
    <xf numFmtId="0" fontId="10" fillId="11" borderId="1" applyNumberFormat="0" applyAlignment="0" applyProtection="0"/>
    <xf numFmtId="0" fontId="10" fillId="11" borderId="1" applyNumberFormat="0" applyAlignment="0" applyProtection="0"/>
    <xf numFmtId="0" fontId="11" fillId="12" borderId="2" applyNumberFormat="0" applyAlignment="0" applyProtection="0"/>
    <xf numFmtId="0" fontId="11" fillId="12" borderId="2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167" fontId="5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165" fontId="7" fillId="0" borderId="0" applyFont="0" applyFill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5" fillId="0" borderId="0"/>
    <xf numFmtId="0" fontId="23" fillId="0" borderId="0"/>
    <xf numFmtId="0" fontId="7" fillId="0" borderId="0"/>
    <xf numFmtId="0" fontId="5" fillId="0" borderId="0"/>
    <xf numFmtId="0" fontId="24" fillId="0" borderId="0"/>
    <xf numFmtId="0" fontId="5" fillId="4" borderId="5" applyNumberFormat="0" applyFont="0" applyAlignment="0" applyProtection="0"/>
    <xf numFmtId="0" fontId="5" fillId="4" borderId="5" applyNumberFormat="0" applyFont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7" fillId="11" borderId="6" applyNumberFormat="0" applyAlignment="0" applyProtection="0"/>
    <xf numFmtId="0" fontId="17" fillId="11" borderId="6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44" fontId="25" fillId="0" borderId="0" applyFont="0" applyFill="0" applyBorder="0" applyAlignment="0" applyProtection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3" fillId="4" borderId="5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4" fillId="0" borderId="0"/>
    <xf numFmtId="0" fontId="37" fillId="0" borderId="0"/>
    <xf numFmtId="167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1" fillId="29" borderId="5" applyNumberFormat="0" applyAlignment="0">
      <alignment horizontal="left" vertical="center"/>
    </xf>
  </cellStyleXfs>
  <cellXfs count="366">
    <xf numFmtId="0" fontId="0" fillId="0" borderId="0" xfId="0"/>
    <xf numFmtId="0" fontId="6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/>
    <xf numFmtId="2" fontId="6" fillId="21" borderId="11" xfId="0" applyNumberFormat="1" applyFont="1" applyFill="1" applyBorder="1" applyAlignment="1" applyProtection="1">
      <alignment vertical="center"/>
      <protection locked="0"/>
    </xf>
    <xf numFmtId="164" fontId="6" fillId="21" borderId="15" xfId="74" applyNumberFormat="1" applyFont="1" applyFill="1" applyBorder="1" applyAlignment="1">
      <alignment vertical="center"/>
    </xf>
    <xf numFmtId="0" fontId="3" fillId="20" borderId="0" xfId="0" applyFont="1" applyFill="1" applyAlignment="1">
      <alignment horizontal="left" vertical="center" wrapText="1"/>
    </xf>
    <xf numFmtId="0" fontId="6" fillId="22" borderId="18" xfId="0" applyFont="1" applyFill="1" applyBorder="1" applyAlignment="1">
      <alignment horizontal="left" vertical="center" wrapText="1"/>
    </xf>
    <xf numFmtId="0" fontId="3" fillId="22" borderId="22" xfId="0" applyFont="1" applyFill="1" applyBorder="1" applyAlignment="1">
      <alignment horizontal="center" vertical="center"/>
    </xf>
    <xf numFmtId="0" fontId="3" fillId="22" borderId="22" xfId="0" applyFont="1" applyFill="1" applyBorder="1" applyAlignment="1">
      <alignment horizontal="left" vertical="center"/>
    </xf>
    <xf numFmtId="0" fontId="3" fillId="22" borderId="17" xfId="0" applyFont="1" applyFill="1" applyBorder="1" applyAlignment="1">
      <alignment horizontal="left" vertical="center"/>
    </xf>
    <xf numFmtId="49" fontId="3" fillId="20" borderId="0" xfId="0" applyNumberFormat="1" applyFont="1" applyFill="1" applyAlignment="1">
      <alignment horizontal="center" vertical="center"/>
    </xf>
    <xf numFmtId="0" fontId="3" fillId="20" borderId="0" xfId="0" applyFont="1" applyFill="1" applyAlignment="1">
      <alignment horizontal="center" vertical="center"/>
    </xf>
    <xf numFmtId="0" fontId="3" fillId="20" borderId="31" xfId="0" applyFont="1" applyFill="1" applyBorder="1" applyAlignment="1">
      <alignment horizontal="left" vertical="center" wrapText="1"/>
    </xf>
    <xf numFmtId="0" fontId="3" fillId="20" borderId="32" xfId="0" applyFont="1" applyFill="1" applyBorder="1" applyAlignment="1">
      <alignment horizontal="center" vertical="center"/>
    </xf>
    <xf numFmtId="49" fontId="3" fillId="20" borderId="21" xfId="0" applyNumberFormat="1" applyFont="1" applyFill="1" applyBorder="1" applyAlignment="1">
      <alignment horizontal="left" vertical="center" wrapText="1"/>
    </xf>
    <xf numFmtId="49" fontId="3" fillId="20" borderId="21" xfId="0" applyNumberFormat="1" applyFont="1" applyFill="1" applyBorder="1" applyAlignment="1">
      <alignment horizontal="center" vertical="center"/>
    </xf>
    <xf numFmtId="49" fontId="3" fillId="20" borderId="13" xfId="0" applyNumberFormat="1" applyFont="1" applyFill="1" applyBorder="1" applyAlignment="1">
      <alignment horizontal="left" vertical="center" wrapText="1"/>
    </xf>
    <xf numFmtId="49" fontId="3" fillId="20" borderId="13" xfId="0" applyNumberFormat="1" applyFont="1" applyFill="1" applyBorder="1" applyAlignment="1">
      <alignment horizontal="left" vertical="center"/>
    </xf>
    <xf numFmtId="0" fontId="3" fillId="22" borderId="22" xfId="0" applyFont="1" applyFill="1" applyBorder="1" applyAlignment="1">
      <alignment horizontal="left" vertical="center" wrapText="1"/>
    </xf>
    <xf numFmtId="164" fontId="32" fillId="0" borderId="10" xfId="0" applyNumberFormat="1" applyFont="1" applyBorder="1" applyAlignment="1">
      <alignment horizontal="center" vertical="center"/>
    </xf>
    <xf numFmtId="0" fontId="6" fillId="20" borderId="10" xfId="0" applyFont="1" applyFill="1" applyBorder="1" applyAlignment="1">
      <alignment horizontal="center" vertical="center"/>
    </xf>
    <xf numFmtId="166" fontId="6" fillId="20" borderId="10" xfId="0" applyNumberFormat="1" applyFont="1" applyFill="1" applyBorder="1" applyAlignment="1">
      <alignment horizontal="center" vertical="center" shrinkToFit="1"/>
    </xf>
    <xf numFmtId="166" fontId="6" fillId="20" borderId="10" xfId="0" applyNumberFormat="1" applyFont="1" applyFill="1" applyBorder="1" applyAlignment="1">
      <alignment horizontal="center" vertical="center" wrapText="1"/>
    </xf>
    <xf numFmtId="164" fontId="6" fillId="20" borderId="10" xfId="0" applyNumberFormat="1" applyFont="1" applyFill="1" applyBorder="1" applyAlignment="1">
      <alignment horizontal="center" vertical="center"/>
    </xf>
    <xf numFmtId="10" fontId="6" fillId="20" borderId="10" xfId="0" applyNumberFormat="1" applyFont="1" applyFill="1" applyBorder="1" applyAlignment="1">
      <alignment horizontal="center" vertical="center"/>
    </xf>
    <xf numFmtId="0" fontId="3" fillId="20" borderId="37" xfId="0" applyFont="1" applyFill="1" applyBorder="1" applyAlignment="1">
      <alignment horizontal="center" vertical="center"/>
    </xf>
    <xf numFmtId="0" fontId="6" fillId="20" borderId="36" xfId="0" applyFont="1" applyFill="1" applyBorder="1" applyAlignment="1">
      <alignment horizontal="center" vertical="center"/>
    </xf>
    <xf numFmtId="0" fontId="3" fillId="20" borderId="36" xfId="0" applyFont="1" applyFill="1" applyBorder="1" applyAlignment="1">
      <alignment horizontal="center" vertical="center"/>
    </xf>
    <xf numFmtId="0" fontId="3" fillId="20" borderId="43" xfId="0" applyFont="1" applyFill="1" applyBorder="1" applyAlignment="1">
      <alignment horizontal="center" vertical="center"/>
    </xf>
    <xf numFmtId="164" fontId="3" fillId="20" borderId="42" xfId="0" applyNumberFormat="1" applyFont="1" applyFill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 wrapText="1" shrinkToFit="1"/>
    </xf>
    <xf numFmtId="0" fontId="6" fillId="24" borderId="12" xfId="0" applyFont="1" applyFill="1" applyBorder="1" applyAlignment="1" applyProtection="1">
      <alignment horizontal="center" vertical="center"/>
      <protection locked="0"/>
    </xf>
    <xf numFmtId="0" fontId="6" fillId="24" borderId="36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164" fontId="3" fillId="0" borderId="4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8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 wrapText="1"/>
    </xf>
    <xf numFmtId="0" fontId="6" fillId="20" borderId="10" xfId="0" applyFont="1" applyFill="1" applyBorder="1" applyAlignment="1">
      <alignment horizontal="center" vertical="center" wrapText="1"/>
    </xf>
    <xf numFmtId="0" fontId="3" fillId="0" borderId="38" xfId="93" applyBorder="1" applyAlignment="1">
      <alignment horizontal="center" vertical="center" wrapText="1"/>
    </xf>
    <xf numFmtId="44" fontId="6" fillId="0" borderId="10" xfId="92" applyFont="1" applyBorder="1" applyAlignment="1">
      <alignment horizontal="center" vertical="center"/>
    </xf>
    <xf numFmtId="44" fontId="3" fillId="0" borderId="41" xfId="92" applyFont="1" applyBorder="1" applyAlignment="1">
      <alignment horizontal="center" vertical="center"/>
    </xf>
    <xf numFmtId="44" fontId="3" fillId="20" borderId="20" xfId="92" applyFont="1" applyFill="1" applyBorder="1" applyAlignment="1">
      <alignment horizontal="center" vertical="center"/>
    </xf>
    <xf numFmtId="0" fontId="3" fillId="22" borderId="17" xfId="0" applyFont="1" applyFill="1" applyBorder="1" applyAlignment="1">
      <alignment horizontal="center" vertical="center"/>
    </xf>
    <xf numFmtId="170" fontId="6" fillId="18" borderId="10" xfId="92" applyNumberFormat="1" applyFont="1" applyFill="1" applyBorder="1" applyAlignment="1">
      <alignment horizontal="center" vertical="center"/>
    </xf>
    <xf numFmtId="0" fontId="6" fillId="22" borderId="18" xfId="0" applyFont="1" applyFill="1" applyBorder="1" applyAlignment="1">
      <alignment vertical="center"/>
    </xf>
    <xf numFmtId="0" fontId="6" fillId="22" borderId="22" xfId="0" applyFont="1" applyFill="1" applyBorder="1" applyAlignment="1">
      <alignment vertical="center"/>
    </xf>
    <xf numFmtId="164" fontId="3" fillId="20" borderId="46" xfId="0" applyNumberFormat="1" applyFont="1" applyFill="1" applyBorder="1" applyAlignment="1">
      <alignment horizontal="center" vertical="center"/>
    </xf>
    <xf numFmtId="164" fontId="3" fillId="20" borderId="45" xfId="0" applyNumberFormat="1" applyFont="1" applyFill="1" applyBorder="1" applyAlignment="1">
      <alignment horizontal="center" vertical="center"/>
    </xf>
    <xf numFmtId="0" fontId="3" fillId="20" borderId="42" xfId="0" applyFont="1" applyFill="1" applyBorder="1" applyAlignment="1">
      <alignment horizontal="left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20" borderId="47" xfId="0" applyFont="1" applyFill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20" borderId="48" xfId="0" applyFont="1" applyFill="1" applyBorder="1" applyAlignment="1">
      <alignment horizontal="left" vertical="center" wrapText="1"/>
    </xf>
    <xf numFmtId="0" fontId="3" fillId="0" borderId="48" xfId="0" applyFont="1" applyBorder="1" applyAlignment="1">
      <alignment horizontal="center" vertical="center" wrapText="1"/>
    </xf>
    <xf numFmtId="2" fontId="3" fillId="0" borderId="42" xfId="0" applyNumberFormat="1" applyFont="1" applyBorder="1" applyAlignment="1">
      <alignment horizontal="center" vertical="center"/>
    </xf>
    <xf numFmtId="2" fontId="3" fillId="0" borderId="47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2" fontId="3" fillId="0" borderId="48" xfId="0" applyNumberFormat="1" applyFont="1" applyBorder="1" applyAlignment="1">
      <alignment horizontal="center" vertical="center"/>
    </xf>
    <xf numFmtId="0" fontId="6" fillId="19" borderId="56" xfId="0" applyFont="1" applyFill="1" applyBorder="1" applyAlignment="1">
      <alignment vertical="center" wrapText="1"/>
    </xf>
    <xf numFmtId="0" fontId="6" fillId="18" borderId="58" xfId="0" applyFont="1" applyFill="1" applyBorder="1" applyAlignment="1">
      <alignment horizontal="left" vertical="center" wrapText="1"/>
    </xf>
    <xf numFmtId="0" fontId="6" fillId="18" borderId="30" xfId="0" applyFont="1" applyFill="1" applyBorder="1" applyAlignment="1">
      <alignment vertical="center" wrapText="1"/>
    </xf>
    <xf numFmtId="0" fontId="6" fillId="18" borderId="55" xfId="0" applyFont="1" applyFill="1" applyBorder="1" applyAlignment="1">
      <alignment horizontal="left" vertical="center" wrapText="1"/>
    </xf>
    <xf numFmtId="0" fontId="6" fillId="22" borderId="55" xfId="0" applyFont="1" applyFill="1" applyBorder="1" applyAlignment="1">
      <alignment horizontal="left" vertical="center" wrapText="1"/>
    </xf>
    <xf numFmtId="0" fontId="6" fillId="22" borderId="56" xfId="0" applyFont="1" applyFill="1" applyBorder="1" applyAlignment="1">
      <alignment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center" vertical="center"/>
    </xf>
    <xf numFmtId="2" fontId="3" fillId="0" borderId="42" xfId="0" applyNumberFormat="1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2" fontId="3" fillId="0" borderId="48" xfId="0" applyNumberFormat="1" applyFont="1" applyBorder="1" applyAlignment="1" applyProtection="1">
      <alignment horizontal="center" vertical="center"/>
      <protection locked="0"/>
    </xf>
    <xf numFmtId="0" fontId="3" fillId="0" borderId="47" xfId="0" quotePrefix="1" applyFont="1" applyBorder="1" applyAlignment="1">
      <alignment horizontal="left" wrapText="1"/>
    </xf>
    <xf numFmtId="2" fontId="3" fillId="20" borderId="47" xfId="0" applyNumberFormat="1" applyFont="1" applyFill="1" applyBorder="1" applyAlignment="1">
      <alignment horizontal="left" vertical="center" wrapText="1"/>
    </xf>
    <xf numFmtId="0" fontId="3" fillId="20" borderId="47" xfId="0" applyFont="1" applyFill="1" applyBorder="1" applyAlignment="1">
      <alignment horizontal="left" vertical="top" wrapText="1"/>
    </xf>
    <xf numFmtId="0" fontId="3" fillId="20" borderId="42" xfId="93" applyFill="1" applyBorder="1" applyAlignment="1">
      <alignment horizontal="left" vertical="center" wrapText="1"/>
    </xf>
    <xf numFmtId="0" fontId="3" fillId="0" borderId="42" xfId="93" applyBorder="1" applyAlignment="1">
      <alignment horizontal="center" vertical="center" wrapText="1"/>
    </xf>
    <xf numFmtId="0" fontId="3" fillId="20" borderId="47" xfId="93" applyFill="1" applyBorder="1" applyAlignment="1">
      <alignment horizontal="left" vertical="center" wrapText="1"/>
    </xf>
    <xf numFmtId="0" fontId="3" fillId="0" borderId="47" xfId="93" applyBorder="1" applyAlignment="1">
      <alignment horizontal="center" vertical="center" wrapText="1"/>
    </xf>
    <xf numFmtId="0" fontId="3" fillId="20" borderId="48" xfId="93" applyFill="1" applyBorder="1" applyAlignment="1">
      <alignment horizontal="left" vertical="center" wrapText="1"/>
    </xf>
    <xf numFmtId="0" fontId="3" fillId="0" borderId="48" xfId="93" applyBorder="1" applyAlignment="1">
      <alignment horizontal="center" vertical="center" wrapText="1"/>
    </xf>
    <xf numFmtId="2" fontId="3" fillId="0" borderId="47" xfId="0" applyNumberFormat="1" applyFont="1" applyBorder="1" applyAlignment="1" applyProtection="1">
      <alignment horizontal="center" vertical="center"/>
      <protection locked="0"/>
    </xf>
    <xf numFmtId="2" fontId="3" fillId="0" borderId="38" xfId="0" applyNumberFormat="1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>
      <alignment horizontal="left" wrapText="1"/>
    </xf>
    <xf numFmtId="0" fontId="3" fillId="0" borderId="47" xfId="0" applyFont="1" applyBorder="1" applyAlignment="1">
      <alignment horizontal="left" wrapText="1"/>
    </xf>
    <xf numFmtId="0" fontId="3" fillId="0" borderId="47" xfId="0" applyFont="1" applyBorder="1" applyAlignment="1">
      <alignment horizontal="left" vertical="top" wrapText="1"/>
    </xf>
    <xf numFmtId="0" fontId="3" fillId="26" borderId="47" xfId="0" applyFont="1" applyFill="1" applyBorder="1" applyAlignment="1">
      <alignment horizontal="left" wrapText="1"/>
    </xf>
    <xf numFmtId="0" fontId="3" fillId="0" borderId="47" xfId="0" applyFont="1" applyBorder="1" applyAlignment="1">
      <alignment horizontal="left"/>
    </xf>
    <xf numFmtId="0" fontId="3" fillId="0" borderId="48" xfId="0" applyFont="1" applyBorder="1" applyAlignment="1">
      <alignment horizontal="left" wrapText="1"/>
    </xf>
    <xf numFmtId="0" fontId="37" fillId="0" borderId="0" xfId="101"/>
    <xf numFmtId="0" fontId="37" fillId="27" borderId="19" xfId="101" applyFill="1" applyBorder="1"/>
    <xf numFmtId="0" fontId="37" fillId="27" borderId="13" xfId="101" applyFill="1" applyBorder="1"/>
    <xf numFmtId="0" fontId="37" fillId="27" borderId="14" xfId="101" applyFill="1" applyBorder="1"/>
    <xf numFmtId="0" fontId="37" fillId="27" borderId="24" xfId="101" applyFill="1" applyBorder="1"/>
    <xf numFmtId="0" fontId="39" fillId="28" borderId="10" xfId="101" applyFont="1" applyFill="1" applyBorder="1" applyAlignment="1">
      <alignment vertical="center"/>
    </xf>
    <xf numFmtId="0" fontId="39" fillId="27" borderId="17" xfId="101" applyFont="1" applyFill="1" applyBorder="1" applyAlignment="1">
      <alignment horizontal="left" vertical="center"/>
    </xf>
    <xf numFmtId="0" fontId="37" fillId="27" borderId="0" xfId="101" applyFill="1"/>
    <xf numFmtId="0" fontId="37" fillId="27" borderId="16" xfId="101" applyFill="1" applyBorder="1"/>
    <xf numFmtId="0" fontId="38" fillId="27" borderId="24" xfId="101" applyFont="1" applyFill="1" applyBorder="1" applyAlignment="1">
      <alignment horizontal="center" vertical="center" wrapText="1"/>
    </xf>
    <xf numFmtId="0" fontId="39" fillId="28" borderId="18" xfId="101" applyFont="1" applyFill="1" applyBorder="1" applyAlignment="1">
      <alignment horizontal="center" vertical="center" wrapText="1"/>
    </xf>
    <xf numFmtId="0" fontId="39" fillId="28" borderId="10" xfId="101" applyFont="1" applyFill="1" applyBorder="1" applyAlignment="1">
      <alignment horizontal="center" vertical="center" wrapText="1"/>
    </xf>
    <xf numFmtId="0" fontId="39" fillId="28" borderId="22" xfId="101" applyFont="1" applyFill="1" applyBorder="1" applyAlignment="1">
      <alignment horizontal="center" vertical="center" wrapText="1"/>
    </xf>
    <xf numFmtId="0" fontId="39" fillId="28" borderId="17" xfId="101" applyFont="1" applyFill="1" applyBorder="1" applyAlignment="1">
      <alignment horizontal="center" vertical="center" wrapText="1"/>
    </xf>
    <xf numFmtId="0" fontId="38" fillId="27" borderId="16" xfId="101" applyFont="1" applyFill="1" applyBorder="1" applyAlignment="1">
      <alignment horizontal="center" vertical="center" wrapText="1"/>
    </xf>
    <xf numFmtId="0" fontId="3" fillId="27" borderId="0" xfId="101" applyFont="1" applyFill="1"/>
    <xf numFmtId="0" fontId="6" fillId="27" borderId="10" xfId="101" applyFont="1" applyFill="1" applyBorder="1" applyAlignment="1">
      <alignment horizontal="center"/>
    </xf>
    <xf numFmtId="0" fontId="39" fillId="27" borderId="10" xfId="101" applyFont="1" applyFill="1" applyBorder="1" applyAlignment="1">
      <alignment horizontal="left"/>
    </xf>
    <xf numFmtId="0" fontId="37" fillId="27" borderId="60" xfId="101" applyFill="1" applyBorder="1" applyAlignment="1">
      <alignment horizontal="center"/>
    </xf>
    <xf numFmtId="0" fontId="6" fillId="27" borderId="61" xfId="101" applyFont="1" applyFill="1" applyBorder="1" applyAlignment="1">
      <alignment horizontal="center"/>
    </xf>
    <xf numFmtId="0" fontId="6" fillId="27" borderId="62" xfId="101" applyFont="1" applyFill="1" applyBorder="1" applyAlignment="1">
      <alignment horizontal="center"/>
    </xf>
    <xf numFmtId="0" fontId="37" fillId="27" borderId="10" xfId="101" applyFill="1" applyBorder="1"/>
    <xf numFmtId="0" fontId="37" fillId="27" borderId="0" xfId="101" applyFill="1" applyAlignment="1">
      <alignment horizontal="left"/>
    </xf>
    <xf numFmtId="0" fontId="37" fillId="27" borderId="66" xfId="101" applyFill="1" applyBorder="1"/>
    <xf numFmtId="0" fontId="37" fillId="27" borderId="51" xfId="101" applyFill="1" applyBorder="1" applyAlignment="1">
      <alignment horizontal="left"/>
    </xf>
    <xf numFmtId="0" fontId="37" fillId="27" borderId="51" xfId="101" applyFill="1" applyBorder="1"/>
    <xf numFmtId="0" fontId="37" fillId="27" borderId="67" xfId="101" applyFill="1" applyBorder="1"/>
    <xf numFmtId="0" fontId="37" fillId="27" borderId="63" xfId="101" applyFill="1" applyBorder="1"/>
    <xf numFmtId="0" fontId="37" fillId="27" borderId="38" xfId="101" applyFill="1" applyBorder="1" applyAlignment="1">
      <alignment horizontal="left"/>
    </xf>
    <xf numFmtId="0" fontId="37" fillId="27" borderId="38" xfId="101" applyFill="1" applyBorder="1"/>
    <xf numFmtId="0" fontId="37" fillId="27" borderId="64" xfId="101" applyFill="1" applyBorder="1"/>
    <xf numFmtId="0" fontId="37" fillId="27" borderId="68" xfId="101" applyFill="1" applyBorder="1"/>
    <xf numFmtId="0" fontId="37" fillId="27" borderId="45" xfId="101" applyFill="1" applyBorder="1" applyAlignment="1">
      <alignment horizontal="left"/>
    </xf>
    <xf numFmtId="0" fontId="37" fillId="27" borderId="45" xfId="101" applyFill="1" applyBorder="1"/>
    <xf numFmtId="0" fontId="37" fillId="27" borderId="69" xfId="101" applyFill="1" applyBorder="1"/>
    <xf numFmtId="0" fontId="39" fillId="27" borderId="18" xfId="101" applyFont="1" applyFill="1" applyBorder="1" applyAlignment="1">
      <alignment horizontal="left"/>
    </xf>
    <xf numFmtId="0" fontId="37" fillId="27" borderId="65" xfId="101" applyFill="1" applyBorder="1" applyAlignment="1">
      <alignment horizontal="center"/>
    </xf>
    <xf numFmtId="0" fontId="37" fillId="27" borderId="62" xfId="101" applyFill="1" applyBorder="1"/>
    <xf numFmtId="0" fontId="3" fillId="27" borderId="51" xfId="101" applyFont="1" applyFill="1" applyBorder="1"/>
    <xf numFmtId="0" fontId="37" fillId="28" borderId="10" xfId="101" applyFill="1" applyBorder="1"/>
    <xf numFmtId="0" fontId="37" fillId="27" borderId="28" xfId="101" applyFill="1" applyBorder="1"/>
    <xf numFmtId="0" fontId="37" fillId="27" borderId="21" xfId="101" applyFill="1" applyBorder="1"/>
    <xf numFmtId="0" fontId="37" fillId="27" borderId="27" xfId="101" applyFill="1" applyBorder="1"/>
    <xf numFmtId="0" fontId="3" fillId="0" borderId="19" xfId="101" applyFont="1" applyBorder="1"/>
    <xf numFmtId="0" fontId="37" fillId="0" borderId="13" xfId="101" applyBorder="1" applyAlignment="1">
      <alignment horizontal="center"/>
    </xf>
    <xf numFmtId="0" fontId="37" fillId="0" borderId="13" xfId="101" applyBorder="1"/>
    <xf numFmtId="0" fontId="37" fillId="0" borderId="14" xfId="101" applyBorder="1"/>
    <xf numFmtId="0" fontId="37" fillId="0" borderId="70" xfId="101" applyBorder="1" applyAlignment="1">
      <alignment horizontal="left" vertical="center"/>
    </xf>
    <xf numFmtId="0" fontId="37" fillId="0" borderId="70" xfId="101" applyBorder="1"/>
    <xf numFmtId="0" fontId="37" fillId="0" borderId="24" xfId="101" applyBorder="1"/>
    <xf numFmtId="0" fontId="37" fillId="0" borderId="16" xfId="101" applyBorder="1"/>
    <xf numFmtId="0" fontId="6" fillId="28" borderId="10" xfId="101" applyFont="1" applyFill="1" applyBorder="1" applyAlignment="1">
      <alignment horizontal="center" vertical="center"/>
    </xf>
    <xf numFmtId="166" fontId="6" fillId="28" borderId="10" xfId="101" applyNumberFormat="1" applyFont="1" applyFill="1" applyBorder="1" applyAlignment="1">
      <alignment horizontal="center" vertical="center"/>
    </xf>
    <xf numFmtId="0" fontId="39" fillId="0" borderId="0" xfId="101" applyFont="1" applyAlignment="1">
      <alignment horizontal="center" vertical="center"/>
    </xf>
    <xf numFmtId="0" fontId="3" fillId="0" borderId="0" xfId="101" applyFont="1" applyAlignment="1">
      <alignment horizontal="left" vertical="center" wrapText="1"/>
    </xf>
    <xf numFmtId="0" fontId="6" fillId="0" borderId="12" xfId="101" applyFont="1" applyBorder="1" applyAlignment="1">
      <alignment horizontal="center" vertical="center"/>
    </xf>
    <xf numFmtId="172" fontId="6" fillId="0" borderId="12" xfId="101" applyNumberFormat="1" applyFont="1" applyBorder="1" applyAlignment="1">
      <alignment horizontal="center" vertical="center"/>
    </xf>
    <xf numFmtId="173" fontId="3" fillId="0" borderId="0" xfId="101" applyNumberFormat="1" applyFont="1" applyAlignment="1">
      <alignment horizontal="center" vertical="center"/>
    </xf>
    <xf numFmtId="173" fontId="6" fillId="28" borderId="10" xfId="101" applyNumberFormat="1" applyFont="1" applyFill="1" applyBorder="1" applyAlignment="1">
      <alignment horizontal="center" vertical="center"/>
    </xf>
    <xf numFmtId="0" fontId="3" fillId="0" borderId="26" xfId="101" applyFont="1" applyBorder="1" applyAlignment="1">
      <alignment horizontal="left" vertical="center" wrapText="1"/>
    </xf>
    <xf numFmtId="0" fontId="6" fillId="0" borderId="0" xfId="101" applyFont="1" applyAlignment="1">
      <alignment horizontal="center" vertical="center"/>
    </xf>
    <xf numFmtId="172" fontId="6" fillId="0" borderId="0" xfId="101" applyNumberFormat="1" applyFont="1" applyAlignment="1">
      <alignment horizontal="center" vertical="center"/>
    </xf>
    <xf numFmtId="0" fontId="6" fillId="0" borderId="0" xfId="101" applyFont="1" applyAlignment="1">
      <alignment horizontal="left" vertical="center" wrapText="1"/>
    </xf>
    <xf numFmtId="0" fontId="3" fillId="0" borderId="0" xfId="101" applyFont="1" applyAlignment="1">
      <alignment horizontal="center" vertical="center"/>
    </xf>
    <xf numFmtId="173" fontId="6" fillId="0" borderId="0" xfId="101" applyNumberFormat="1" applyFont="1" applyAlignment="1">
      <alignment horizontal="center" vertical="center"/>
    </xf>
    <xf numFmtId="174" fontId="6" fillId="28" borderId="10" xfId="101" applyNumberFormat="1" applyFont="1" applyFill="1" applyBorder="1" applyAlignment="1">
      <alignment horizontal="center" vertical="center"/>
    </xf>
    <xf numFmtId="0" fontId="37" fillId="0" borderId="28" xfId="101" applyBorder="1"/>
    <xf numFmtId="0" fontId="37" fillId="0" borderId="21" xfId="101" applyBorder="1" applyAlignment="1">
      <alignment horizontal="center"/>
    </xf>
    <xf numFmtId="0" fontId="37" fillId="0" borderId="21" xfId="101" applyBorder="1"/>
    <xf numFmtId="0" fontId="37" fillId="0" borderId="27" xfId="101" applyBorder="1"/>
    <xf numFmtId="0" fontId="40" fillId="0" borderId="0" xfId="0" applyFont="1" applyAlignment="1">
      <alignment horizontal="center" vertical="center" wrapText="1"/>
    </xf>
    <xf numFmtId="0" fontId="3" fillId="0" borderId="71" xfId="0" applyFont="1" applyBorder="1" applyAlignment="1">
      <alignment horizontal="left" vertical="center" wrapText="1"/>
    </xf>
    <xf numFmtId="0" fontId="3" fillId="20" borderId="72" xfId="0" applyFont="1" applyFill="1" applyBorder="1" applyAlignment="1">
      <alignment horizontal="left" vertical="center" wrapText="1"/>
    </xf>
    <xf numFmtId="0" fontId="6" fillId="18" borderId="30" xfId="0" applyFont="1" applyFill="1" applyBorder="1" applyAlignment="1">
      <alignment horizontal="center" vertical="center" wrapText="1"/>
    </xf>
    <xf numFmtId="0" fontId="6" fillId="18" borderId="59" xfId="0" applyFont="1" applyFill="1" applyBorder="1" applyAlignment="1">
      <alignment vertical="center" wrapText="1"/>
    </xf>
    <xf numFmtId="164" fontId="6" fillId="18" borderId="38" xfId="0" applyNumberFormat="1" applyFont="1" applyFill="1" applyBorder="1" applyAlignment="1">
      <alignment horizontal="center" vertical="center"/>
    </xf>
    <xf numFmtId="164" fontId="3" fillId="24" borderId="42" xfId="0" applyNumberFormat="1" applyFont="1" applyFill="1" applyBorder="1" applyAlignment="1">
      <alignment horizontal="center" vertical="center" wrapText="1"/>
    </xf>
    <xf numFmtId="164" fontId="3" fillId="0" borderId="42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vertical="center" wrapText="1"/>
    </xf>
    <xf numFmtId="164" fontId="3" fillId="24" borderId="47" xfId="0" applyNumberFormat="1" applyFont="1" applyFill="1" applyBorder="1" applyAlignment="1">
      <alignment horizontal="center" vertical="center" wrapText="1"/>
    </xf>
    <xf numFmtId="164" fontId="3" fillId="0" borderId="47" xfId="0" applyNumberFormat="1" applyFont="1" applyBorder="1" applyAlignment="1">
      <alignment horizontal="center" vertical="center" wrapText="1"/>
    </xf>
    <xf numFmtId="0" fontId="3" fillId="0" borderId="47" xfId="0" applyFont="1" applyBorder="1" applyAlignment="1">
      <alignment vertical="center" wrapText="1"/>
    </xf>
    <xf numFmtId="164" fontId="3" fillId="24" borderId="48" xfId="0" applyNumberFormat="1" applyFont="1" applyFill="1" applyBorder="1" applyAlignment="1">
      <alignment horizontal="center" vertical="center" wrapText="1"/>
    </xf>
    <xf numFmtId="164" fontId="3" fillId="0" borderId="48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vertical="center" wrapText="1"/>
    </xf>
    <xf numFmtId="0" fontId="6" fillId="19" borderId="56" xfId="0" applyFont="1" applyFill="1" applyBorder="1" applyAlignment="1">
      <alignment horizontal="center" vertical="center" wrapText="1"/>
    </xf>
    <xf numFmtId="0" fontId="6" fillId="19" borderId="57" xfId="0" applyFont="1" applyFill="1" applyBorder="1" applyAlignment="1">
      <alignment vertical="center" wrapText="1"/>
    </xf>
    <xf numFmtId="164" fontId="6" fillId="19" borderId="38" xfId="0" applyNumberFormat="1" applyFont="1" applyFill="1" applyBorder="1" applyAlignment="1">
      <alignment horizontal="center" vertical="center"/>
    </xf>
    <xf numFmtId="44" fontId="3" fillId="0" borderId="47" xfId="0" applyNumberFormat="1" applyFont="1" applyBorder="1" applyAlignment="1">
      <alignment vertical="center"/>
    </xf>
    <xf numFmtId="44" fontId="3" fillId="0" borderId="48" xfId="0" applyNumberFormat="1" applyFont="1" applyBorder="1" applyAlignment="1">
      <alignment vertical="center"/>
    </xf>
    <xf numFmtId="0" fontId="6" fillId="22" borderId="56" xfId="0" applyFont="1" applyFill="1" applyBorder="1" applyAlignment="1">
      <alignment horizontal="center" vertical="center" wrapText="1"/>
    </xf>
    <xf numFmtId="164" fontId="3" fillId="24" borderId="42" xfId="0" applyNumberFormat="1" applyFont="1" applyFill="1" applyBorder="1" applyAlignment="1">
      <alignment horizontal="center" vertical="center"/>
    </xf>
    <xf numFmtId="164" fontId="3" fillId="24" borderId="48" xfId="0" applyNumberFormat="1" applyFont="1" applyFill="1" applyBorder="1" applyAlignment="1">
      <alignment horizontal="center" vertical="center"/>
    </xf>
    <xf numFmtId="44" fontId="3" fillId="0" borderId="42" xfId="0" applyNumberFormat="1" applyFont="1" applyBorder="1" applyAlignment="1">
      <alignment vertical="center"/>
    </xf>
    <xf numFmtId="164" fontId="3" fillId="24" borderId="38" xfId="0" applyNumberFormat="1" applyFont="1" applyFill="1" applyBorder="1" applyAlignment="1">
      <alignment horizontal="center" vertical="center" wrapText="1"/>
    </xf>
    <xf numFmtId="164" fontId="3" fillId="0" borderId="38" xfId="0" applyNumberFormat="1" applyFont="1" applyBorder="1" applyAlignment="1">
      <alignment horizontal="center" vertical="center" wrapText="1"/>
    </xf>
    <xf numFmtId="44" fontId="3" fillId="0" borderId="38" xfId="0" applyNumberFormat="1" applyFont="1" applyBorder="1" applyAlignment="1">
      <alignment vertical="center"/>
    </xf>
    <xf numFmtId="164" fontId="3" fillId="24" borderId="47" xfId="0" applyNumberFormat="1" applyFont="1" applyFill="1" applyBorder="1" applyAlignment="1">
      <alignment horizontal="center" vertical="center"/>
    </xf>
    <xf numFmtId="44" fontId="3" fillId="0" borderId="47" xfId="0" applyNumberFormat="1" applyFont="1" applyBorder="1" applyAlignment="1">
      <alignment horizontal="center" vertical="center"/>
    </xf>
    <xf numFmtId="171" fontId="3" fillId="24" borderId="47" xfId="98" applyNumberFormat="1" applyFill="1" applyBorder="1" applyAlignment="1">
      <alignment horizontal="center" vertical="center" wrapText="1"/>
    </xf>
    <xf numFmtId="44" fontId="3" fillId="0" borderId="42" xfId="0" applyNumberFormat="1" applyFont="1" applyBorder="1" applyAlignment="1">
      <alignment horizontal="center" vertical="center"/>
    </xf>
    <xf numFmtId="44" fontId="3" fillId="0" borderId="48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vertical="center" wrapText="1"/>
    </xf>
    <xf numFmtId="44" fontId="3" fillId="0" borderId="38" xfId="0" applyNumberFormat="1" applyFont="1" applyBorder="1" applyAlignment="1">
      <alignment horizontal="center" vertical="center"/>
    </xf>
    <xf numFmtId="2" fontId="3" fillId="0" borderId="42" xfId="0" applyNumberFormat="1" applyFont="1" applyBorder="1" applyAlignment="1">
      <alignment horizontal="center" vertical="center" wrapText="1"/>
    </xf>
    <xf numFmtId="2" fontId="3" fillId="0" borderId="47" xfId="0" applyNumberFormat="1" applyFont="1" applyBorder="1" applyAlignment="1">
      <alignment horizontal="center" vertical="center" wrapText="1"/>
    </xf>
    <xf numFmtId="2" fontId="3" fillId="0" borderId="48" xfId="0" applyNumberFormat="1" applyFont="1" applyBorder="1" applyAlignment="1">
      <alignment horizontal="center" vertical="center" wrapText="1"/>
    </xf>
    <xf numFmtId="44" fontId="3" fillId="0" borderId="0" xfId="92" applyFont="1" applyBorder="1" applyAlignment="1">
      <alignment horizontal="center" vertical="center"/>
    </xf>
    <xf numFmtId="44" fontId="6" fillId="20" borderId="0" xfId="92" applyFont="1" applyFill="1" applyBorder="1" applyAlignment="1">
      <alignment horizontal="center" vertical="center"/>
    </xf>
    <xf numFmtId="0" fontId="3" fillId="0" borderId="72" xfId="0" applyFont="1" applyBorder="1" applyAlignment="1">
      <alignment horizontal="center" vertical="center" wrapText="1"/>
    </xf>
    <xf numFmtId="164" fontId="6" fillId="22" borderId="56" xfId="0" applyNumberFormat="1" applyFont="1" applyFill="1" applyBorder="1" applyAlignment="1">
      <alignment vertical="center" wrapText="1"/>
    </xf>
    <xf numFmtId="0" fontId="6" fillId="22" borderId="55" xfId="0" applyFont="1" applyFill="1" applyBorder="1" applyAlignment="1">
      <alignment horizontal="left" vertical="center"/>
    </xf>
    <xf numFmtId="44" fontId="3" fillId="20" borderId="21" xfId="92" applyFont="1" applyFill="1" applyBorder="1" applyAlignment="1">
      <alignment horizontal="left" vertical="center"/>
    </xf>
    <xf numFmtId="0" fontId="6" fillId="20" borderId="39" xfId="61" applyNumberFormat="1" applyFont="1" applyFill="1" applyBorder="1" applyAlignment="1" applyProtection="1">
      <alignment horizontal="left" vertical="center" wrapText="1"/>
    </xf>
    <xf numFmtId="0" fontId="6" fillId="20" borderId="40" xfId="61" applyNumberFormat="1" applyFont="1" applyFill="1" applyBorder="1" applyAlignment="1" applyProtection="1">
      <alignment horizontal="left" vertical="center" wrapText="1"/>
    </xf>
    <xf numFmtId="0" fontId="6" fillId="20" borderId="44" xfId="61" applyNumberFormat="1" applyFont="1" applyFill="1" applyBorder="1" applyAlignment="1" applyProtection="1">
      <alignment horizontal="left" vertical="center" wrapText="1"/>
    </xf>
    <xf numFmtId="0" fontId="6" fillId="22" borderId="18" xfId="0" applyFont="1" applyFill="1" applyBorder="1" applyAlignment="1">
      <alignment horizontal="left" vertical="center"/>
    </xf>
    <xf numFmtId="49" fontId="3" fillId="20" borderId="13" xfId="0" applyNumberFormat="1" applyFont="1" applyFill="1" applyBorder="1" applyAlignment="1">
      <alignment horizontal="center" vertical="center"/>
    </xf>
    <xf numFmtId="0" fontId="6" fillId="19" borderId="63" xfId="0" applyFont="1" applyFill="1" applyBorder="1" applyAlignment="1">
      <alignment horizontal="center" vertical="center" wrapText="1"/>
    </xf>
    <xf numFmtId="10" fontId="6" fillId="18" borderId="64" xfId="0" applyNumberFormat="1" applyFont="1" applyFill="1" applyBorder="1" applyAlignment="1">
      <alignment horizontal="center" vertical="center"/>
    </xf>
    <xf numFmtId="0" fontId="3" fillId="0" borderId="73" xfId="0" applyFont="1" applyBorder="1" applyAlignment="1">
      <alignment horizontal="center" vertical="center" wrapText="1"/>
    </xf>
    <xf numFmtId="10" fontId="3" fillId="0" borderId="74" xfId="0" applyNumberFormat="1" applyFont="1" applyBorder="1" applyAlignment="1">
      <alignment horizontal="center" vertical="center" wrapText="1"/>
    </xf>
    <xf numFmtId="10" fontId="3" fillId="0" borderId="75" xfId="0" applyNumberFormat="1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10" fontId="3" fillId="0" borderId="77" xfId="0" applyNumberFormat="1" applyFont="1" applyBorder="1" applyAlignment="1">
      <alignment horizontal="center" vertical="center" wrapText="1"/>
    </xf>
    <xf numFmtId="10" fontId="6" fillId="19" borderId="64" xfId="0" applyNumberFormat="1" applyFont="1" applyFill="1" applyBorder="1" applyAlignment="1">
      <alignment horizontal="center" vertical="center"/>
    </xf>
    <xf numFmtId="0" fontId="3" fillId="0" borderId="78" xfId="0" applyFont="1" applyBorder="1" applyAlignment="1">
      <alignment horizontal="center" vertical="center" wrapText="1"/>
    </xf>
    <xf numFmtId="10" fontId="3" fillId="0" borderId="75" xfId="0" applyNumberFormat="1" applyFont="1" applyBorder="1" applyAlignment="1">
      <alignment horizontal="center" vertical="center"/>
    </xf>
    <xf numFmtId="0" fontId="6" fillId="22" borderId="63" xfId="0" applyFont="1" applyFill="1" applyBorder="1" applyAlignment="1">
      <alignment horizontal="center" vertical="center" wrapText="1"/>
    </xf>
    <xf numFmtId="0" fontId="6" fillId="22" borderId="79" xfId="0" applyFont="1" applyFill="1" applyBorder="1" applyAlignment="1">
      <alignment vertical="center" wrapText="1"/>
    </xf>
    <xf numFmtId="0" fontId="3" fillId="0" borderId="73" xfId="0" applyFont="1" applyBorder="1" applyAlignment="1">
      <alignment horizontal="center" vertical="center"/>
    </xf>
    <xf numFmtId="10" fontId="3" fillId="0" borderId="77" xfId="0" applyNumberFormat="1" applyFont="1" applyBorder="1" applyAlignment="1">
      <alignment horizontal="center" vertical="center"/>
    </xf>
    <xf numFmtId="10" fontId="3" fillId="0" borderId="74" xfId="0" applyNumberFormat="1" applyFont="1" applyBorder="1" applyAlignment="1">
      <alignment horizontal="center" vertical="center"/>
    </xf>
    <xf numFmtId="10" fontId="3" fillId="0" borderId="64" xfId="0" applyNumberFormat="1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10" fontId="6" fillId="22" borderId="79" xfId="74" applyNumberFormat="1" applyFont="1" applyFill="1" applyBorder="1" applyAlignment="1">
      <alignment vertical="center" wrapText="1"/>
    </xf>
    <xf numFmtId="0" fontId="3" fillId="0" borderId="80" xfId="0" applyFont="1" applyBorder="1" applyAlignment="1">
      <alignment horizontal="center" vertical="center"/>
    </xf>
    <xf numFmtId="175" fontId="6" fillId="22" borderId="79" xfId="74" applyNumberFormat="1" applyFont="1" applyFill="1" applyBorder="1" applyAlignment="1">
      <alignment vertical="center" wrapText="1"/>
    </xf>
    <xf numFmtId="0" fontId="6" fillId="25" borderId="63" xfId="0" applyFont="1" applyFill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10" fontId="3" fillId="0" borderId="64" xfId="0" applyNumberFormat="1" applyFont="1" applyBorder="1" applyAlignment="1">
      <alignment horizontal="center" vertical="center"/>
    </xf>
    <xf numFmtId="49" fontId="3" fillId="20" borderId="24" xfId="0" applyNumberFormat="1" applyFont="1" applyFill="1" applyBorder="1" applyAlignment="1">
      <alignment horizontal="center" vertical="center"/>
    </xf>
    <xf numFmtId="49" fontId="3" fillId="20" borderId="16" xfId="0" applyNumberFormat="1" applyFont="1" applyFill="1" applyBorder="1" applyAlignment="1">
      <alignment horizontal="left" vertical="center"/>
    </xf>
    <xf numFmtId="49" fontId="3" fillId="20" borderId="81" xfId="0" applyNumberFormat="1" applyFont="1" applyFill="1" applyBorder="1" applyAlignment="1">
      <alignment horizontal="right" vertical="center"/>
    </xf>
    <xf numFmtId="49" fontId="3" fillId="20" borderId="16" xfId="0" applyNumberFormat="1" applyFont="1" applyFill="1" applyBorder="1" applyAlignment="1">
      <alignment horizontal="center" vertical="center"/>
    </xf>
    <xf numFmtId="49" fontId="3" fillId="20" borderId="24" xfId="0" applyNumberFormat="1" applyFont="1" applyFill="1" applyBorder="1" applyAlignment="1">
      <alignment horizontal="right" vertical="center"/>
    </xf>
    <xf numFmtId="0" fontId="3" fillId="20" borderId="81" xfId="0" applyFont="1" applyFill="1" applyBorder="1" applyAlignment="1">
      <alignment horizontal="right" vertical="center"/>
    </xf>
    <xf numFmtId="0" fontId="3" fillId="20" borderId="16" xfId="0" quotePrefix="1" applyFont="1" applyFill="1" applyBorder="1" applyAlignment="1">
      <alignment horizontal="center" vertical="center" shrinkToFit="1"/>
    </xf>
    <xf numFmtId="0" fontId="3" fillId="20" borderId="24" xfId="0" applyFont="1" applyFill="1" applyBorder="1" applyAlignment="1">
      <alignment horizontal="right" vertical="center"/>
    </xf>
    <xf numFmtId="0" fontId="3" fillId="20" borderId="24" xfId="0" applyFont="1" applyFill="1" applyBorder="1" applyAlignment="1">
      <alignment horizontal="center" vertical="center"/>
    </xf>
    <xf numFmtId="0" fontId="6" fillId="20" borderId="0" xfId="0" applyFont="1" applyFill="1" applyBorder="1" applyAlignment="1">
      <alignment horizontal="left" vertical="center" wrapText="1"/>
    </xf>
    <xf numFmtId="0" fontId="3" fillId="20" borderId="0" xfId="0" applyFont="1" applyFill="1" applyBorder="1" applyAlignment="1">
      <alignment horizontal="center" vertical="center"/>
    </xf>
    <xf numFmtId="0" fontId="3" fillId="20" borderId="16" xfId="0" applyFont="1" applyFill="1" applyBorder="1" applyAlignment="1">
      <alignment horizontal="center" vertical="center" shrinkToFit="1"/>
    </xf>
    <xf numFmtId="0" fontId="3" fillId="20" borderId="16" xfId="0" applyFont="1" applyFill="1" applyBorder="1" applyAlignment="1">
      <alignment horizontal="center" vertical="center"/>
    </xf>
    <xf numFmtId="49" fontId="3" fillId="20" borderId="0" xfId="0" applyNumberFormat="1" applyFont="1" applyFill="1" applyBorder="1" applyAlignment="1">
      <alignment horizontal="left" vertical="center" wrapText="1"/>
    </xf>
    <xf numFmtId="49" fontId="3" fillId="20" borderId="0" xfId="0" applyNumberFormat="1" applyFont="1" applyFill="1" applyBorder="1" applyAlignment="1">
      <alignment horizontal="center" vertical="center"/>
    </xf>
    <xf numFmtId="0" fontId="0" fillId="20" borderId="16" xfId="0" applyFill="1" applyBorder="1" applyAlignment="1">
      <alignment horizontal="center" vertical="center"/>
    </xf>
    <xf numFmtId="168" fontId="0" fillId="20" borderId="16" xfId="0" applyNumberFormat="1" applyFill="1" applyBorder="1" applyAlignment="1">
      <alignment horizontal="center" vertical="center"/>
    </xf>
    <xf numFmtId="49" fontId="3" fillId="20" borderId="0" xfId="0" applyNumberFormat="1" applyFont="1" applyFill="1" applyBorder="1" applyAlignment="1">
      <alignment horizontal="left" vertical="center"/>
    </xf>
    <xf numFmtId="0" fontId="3" fillId="20" borderId="82" xfId="0" applyFont="1" applyFill="1" applyBorder="1" applyAlignment="1">
      <alignment horizontal="center" vertical="center"/>
    </xf>
    <xf numFmtId="10" fontId="3" fillId="20" borderId="67" xfId="0" applyNumberFormat="1" applyFont="1" applyFill="1" applyBorder="1" applyAlignment="1">
      <alignment horizontal="center" vertical="center"/>
    </xf>
    <xf numFmtId="0" fontId="3" fillId="20" borderId="78" xfId="0" applyFont="1" applyFill="1" applyBorder="1" applyAlignment="1">
      <alignment horizontal="center" vertical="center"/>
    </xf>
    <xf numFmtId="10" fontId="3" fillId="20" borderId="64" xfId="0" applyNumberFormat="1" applyFont="1" applyFill="1" applyBorder="1" applyAlignment="1">
      <alignment horizontal="center" vertical="center"/>
    </xf>
    <xf numFmtId="0" fontId="3" fillId="20" borderId="68" xfId="0" applyFont="1" applyFill="1" applyBorder="1" applyAlignment="1">
      <alignment horizontal="center" vertical="center"/>
    </xf>
    <xf numFmtId="10" fontId="3" fillId="20" borderId="69" xfId="0" applyNumberFormat="1" applyFont="1" applyFill="1" applyBorder="1" applyAlignment="1">
      <alignment horizontal="center" vertical="center"/>
    </xf>
    <xf numFmtId="0" fontId="6" fillId="20" borderId="0" xfId="0" applyFont="1" applyFill="1" applyBorder="1" applyAlignment="1">
      <alignment horizontal="center" vertical="center"/>
    </xf>
    <xf numFmtId="0" fontId="6" fillId="20" borderId="0" xfId="0" applyFont="1" applyFill="1" applyBorder="1" applyAlignment="1">
      <alignment horizontal="left" vertical="center"/>
    </xf>
    <xf numFmtId="164" fontId="6" fillId="20" borderId="0" xfId="0" applyNumberFormat="1" applyFont="1" applyFill="1" applyBorder="1" applyAlignment="1">
      <alignment horizontal="center" vertical="center"/>
    </xf>
    <xf numFmtId="10" fontId="6" fillId="20" borderId="16" xfId="0" applyNumberFormat="1" applyFont="1" applyFill="1" applyBorder="1" applyAlignment="1">
      <alignment horizontal="center" vertical="center"/>
    </xf>
    <xf numFmtId="49" fontId="3" fillId="20" borderId="28" xfId="0" applyNumberFormat="1" applyFont="1" applyFill="1" applyBorder="1" applyAlignment="1">
      <alignment horizontal="center" vertical="center"/>
    </xf>
    <xf numFmtId="169" fontId="3" fillId="20" borderId="21" xfId="0" applyNumberFormat="1" applyFont="1" applyFill="1" applyBorder="1" applyAlignment="1">
      <alignment horizontal="center" vertical="center"/>
    </xf>
    <xf numFmtId="44" fontId="3" fillId="20" borderId="27" xfId="0" applyNumberFormat="1" applyFont="1" applyFill="1" applyBorder="1" applyAlignment="1">
      <alignment horizontal="center" vertical="center"/>
    </xf>
    <xf numFmtId="49" fontId="3" fillId="20" borderId="29" xfId="0" applyNumberFormat="1" applyFont="1" applyFill="1" applyBorder="1" applyAlignment="1">
      <alignment horizontal="left" vertical="center"/>
    </xf>
    <xf numFmtId="49" fontId="3" fillId="20" borderId="25" xfId="0" applyNumberFormat="1" applyFont="1" applyFill="1" applyBorder="1" applyAlignment="1">
      <alignment horizontal="left" vertical="center"/>
    </xf>
    <xf numFmtId="49" fontId="3" fillId="20" borderId="23" xfId="0" applyNumberFormat="1" applyFont="1" applyFill="1" applyBorder="1" applyAlignment="1">
      <alignment horizontal="left" vertical="center"/>
    </xf>
    <xf numFmtId="0" fontId="6" fillId="20" borderId="39" xfId="61" applyNumberFormat="1" applyFont="1" applyFill="1" applyBorder="1" applyAlignment="1" applyProtection="1">
      <alignment horizontal="left" vertical="center" wrapText="1"/>
    </xf>
    <xf numFmtId="0" fontId="6" fillId="20" borderId="40" xfId="61" applyNumberFormat="1" applyFont="1" applyFill="1" applyBorder="1" applyAlignment="1" applyProtection="1">
      <alignment horizontal="left" vertical="center" wrapText="1"/>
    </xf>
    <xf numFmtId="0" fontId="6" fillId="20" borderId="44" xfId="61" applyNumberFormat="1" applyFont="1" applyFill="1" applyBorder="1" applyAlignment="1" applyProtection="1">
      <alignment horizontal="left" vertical="center" wrapText="1"/>
    </xf>
    <xf numFmtId="0" fontId="6" fillId="22" borderId="18" xfId="0" applyFont="1" applyFill="1" applyBorder="1" applyAlignment="1">
      <alignment horizontal="left" vertical="center"/>
    </xf>
    <xf numFmtId="0" fontId="6" fillId="22" borderId="22" xfId="0" applyFont="1" applyFill="1" applyBorder="1" applyAlignment="1">
      <alignment horizontal="left" vertical="center"/>
    </xf>
    <xf numFmtId="0" fontId="6" fillId="22" borderId="17" xfId="0" applyFont="1" applyFill="1" applyBorder="1" applyAlignment="1">
      <alignment horizontal="left" vertical="center"/>
    </xf>
    <xf numFmtId="0" fontId="29" fillId="23" borderId="18" xfId="0" applyFont="1" applyFill="1" applyBorder="1" applyAlignment="1" applyProtection="1">
      <alignment horizontal="center" vertical="center" wrapText="1"/>
      <protection locked="0"/>
    </xf>
    <xf numFmtId="0" fontId="29" fillId="23" borderId="22" xfId="0" applyFont="1" applyFill="1" applyBorder="1" applyAlignment="1" applyProtection="1">
      <alignment horizontal="center" vertical="center" wrapText="1"/>
      <protection locked="0"/>
    </xf>
    <xf numFmtId="0" fontId="40" fillId="0" borderId="28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>
      <alignment horizontal="center" vertical="center" textRotation="90" shrinkToFit="1"/>
    </xf>
    <xf numFmtId="0" fontId="3" fillId="0" borderId="15" xfId="0" applyFont="1" applyBorder="1" applyAlignment="1">
      <alignment horizontal="center" vertical="center" textRotation="90" shrinkToFit="1"/>
    </xf>
    <xf numFmtId="0" fontId="6" fillId="0" borderId="11" xfId="0" applyFont="1" applyBorder="1" applyAlignment="1">
      <alignment horizontal="left" vertical="center" wrapText="1" shrinkToFit="1"/>
    </xf>
    <xf numFmtId="0" fontId="3" fillId="0" borderId="15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top" wrapText="1"/>
    </xf>
    <xf numFmtId="0" fontId="27" fillId="0" borderId="22" xfId="0" applyFont="1" applyBorder="1" applyAlignment="1">
      <alignment horizontal="center" vertical="top" wrapText="1"/>
    </xf>
    <xf numFmtId="0" fontId="27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20" borderId="19" xfId="0" applyFont="1" applyFill="1" applyBorder="1" applyAlignment="1" applyProtection="1">
      <alignment horizontal="left" vertical="center"/>
      <protection locked="0"/>
    </xf>
    <xf numFmtId="0" fontId="3" fillId="20" borderId="13" xfId="0" applyFont="1" applyFill="1" applyBorder="1" applyAlignment="1" applyProtection="1">
      <alignment horizontal="left" vertical="center"/>
      <protection locked="0"/>
    </xf>
    <xf numFmtId="0" fontId="3" fillId="20" borderId="14" xfId="0" applyFont="1" applyFill="1" applyBorder="1" applyAlignment="1" applyProtection="1">
      <alignment horizontal="left" vertical="center"/>
      <protection locked="0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20" borderId="28" xfId="0" applyFont="1" applyFill="1" applyBorder="1" applyAlignment="1" applyProtection="1">
      <alignment horizontal="left" vertical="center"/>
      <protection locked="0"/>
    </xf>
    <xf numFmtId="0" fontId="3" fillId="20" borderId="21" xfId="0" applyFont="1" applyFill="1" applyBorder="1" applyAlignment="1" applyProtection="1">
      <alignment horizontal="left" vertical="center"/>
      <protection locked="0"/>
    </xf>
    <xf numFmtId="0" fontId="3" fillId="20" borderId="27" xfId="0" applyFont="1" applyFill="1" applyBorder="1" applyAlignment="1" applyProtection="1">
      <alignment horizontal="left" vertical="center"/>
      <protection locked="0"/>
    </xf>
    <xf numFmtId="49" fontId="3" fillId="20" borderId="33" xfId="0" applyNumberFormat="1" applyFont="1" applyFill="1" applyBorder="1" applyAlignment="1">
      <alignment horizontal="left" vertical="center"/>
    </xf>
    <xf numFmtId="49" fontId="3" fillId="20" borderId="34" xfId="0" applyNumberFormat="1" applyFont="1" applyFill="1" applyBorder="1" applyAlignment="1">
      <alignment horizontal="left" vertical="center"/>
    </xf>
    <xf numFmtId="49" fontId="3" fillId="20" borderId="35" xfId="0" applyNumberFormat="1" applyFont="1" applyFill="1" applyBorder="1" applyAlignment="1">
      <alignment horizontal="left" vertical="center"/>
    </xf>
    <xf numFmtId="0" fontId="6" fillId="20" borderId="52" xfId="61" applyNumberFormat="1" applyFont="1" applyFill="1" applyBorder="1" applyAlignment="1" applyProtection="1">
      <alignment horizontal="left" vertical="center" wrapText="1"/>
    </xf>
    <xf numFmtId="0" fontId="6" fillId="20" borderId="53" xfId="61" applyNumberFormat="1" applyFont="1" applyFill="1" applyBorder="1" applyAlignment="1" applyProtection="1">
      <alignment horizontal="left" vertical="center" wrapText="1"/>
    </xf>
    <xf numFmtId="0" fontId="6" fillId="20" borderId="54" xfId="61" applyNumberFormat="1" applyFont="1" applyFill="1" applyBorder="1" applyAlignment="1" applyProtection="1">
      <alignment horizontal="left" vertical="center" wrapText="1"/>
    </xf>
    <xf numFmtId="0" fontId="6" fillId="20" borderId="18" xfId="0" applyFont="1" applyFill="1" applyBorder="1" applyAlignment="1">
      <alignment horizontal="left" vertical="center" wrapText="1"/>
    </xf>
    <xf numFmtId="0" fontId="6" fillId="20" borderId="22" xfId="0" applyFont="1" applyFill="1" applyBorder="1" applyAlignment="1">
      <alignment horizontal="left" vertical="center" wrapText="1"/>
    </xf>
    <xf numFmtId="0" fontId="6" fillId="20" borderId="17" xfId="0" applyFont="1" applyFill="1" applyBorder="1" applyAlignment="1">
      <alignment horizontal="left" vertical="center" wrapText="1"/>
    </xf>
    <xf numFmtId="168" fontId="29" fillId="23" borderId="18" xfId="92" applyNumberFormat="1" applyFont="1" applyFill="1" applyBorder="1" applyAlignment="1">
      <alignment horizontal="center" vertical="center"/>
    </xf>
    <xf numFmtId="44" fontId="30" fillId="23" borderId="17" xfId="92" applyFont="1" applyFill="1" applyBorder="1" applyAlignment="1">
      <alignment horizontal="center" vertical="center"/>
    </xf>
    <xf numFmtId="0" fontId="6" fillId="20" borderId="18" xfId="0" applyFont="1" applyFill="1" applyBorder="1" applyAlignment="1">
      <alignment horizontal="center" vertical="center"/>
    </xf>
    <xf numFmtId="0" fontId="6" fillId="20" borderId="22" xfId="0" applyFont="1" applyFill="1" applyBorder="1" applyAlignment="1">
      <alignment horizontal="center" vertical="center"/>
    </xf>
    <xf numFmtId="0" fontId="6" fillId="20" borderId="17" xfId="0" applyFont="1" applyFill="1" applyBorder="1" applyAlignment="1">
      <alignment horizontal="center" vertical="center"/>
    </xf>
    <xf numFmtId="49" fontId="3" fillId="20" borderId="19" xfId="0" applyNumberFormat="1" applyFont="1" applyFill="1" applyBorder="1" applyAlignment="1">
      <alignment horizontal="center" vertical="center"/>
    </xf>
    <xf numFmtId="49" fontId="3" fillId="20" borderId="13" xfId="0" applyNumberFormat="1" applyFont="1" applyFill="1" applyBorder="1" applyAlignment="1">
      <alignment horizontal="center" vertical="center"/>
    </xf>
    <xf numFmtId="49" fontId="3" fillId="20" borderId="14" xfId="0" applyNumberFormat="1" applyFont="1" applyFill="1" applyBorder="1" applyAlignment="1">
      <alignment horizontal="center" vertical="center"/>
    </xf>
    <xf numFmtId="0" fontId="6" fillId="20" borderId="49" xfId="61" applyNumberFormat="1" applyFont="1" applyFill="1" applyBorder="1" applyAlignment="1" applyProtection="1">
      <alignment horizontal="left" vertical="center" wrapText="1"/>
    </xf>
    <xf numFmtId="0" fontId="6" fillId="20" borderId="25" xfId="61" applyNumberFormat="1" applyFont="1" applyFill="1" applyBorder="1" applyAlignment="1" applyProtection="1">
      <alignment horizontal="left" vertical="center" wrapText="1"/>
    </xf>
    <xf numFmtId="0" fontId="6" fillId="20" borderId="50" xfId="61" applyNumberFormat="1" applyFont="1" applyFill="1" applyBorder="1" applyAlignment="1" applyProtection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9" fillId="28" borderId="11" xfId="101" applyFont="1" applyFill="1" applyBorder="1" applyAlignment="1">
      <alignment horizontal="center" vertical="center" wrapText="1"/>
    </xf>
    <xf numFmtId="0" fontId="39" fillId="28" borderId="15" xfId="101" applyFont="1" applyFill="1" applyBorder="1" applyAlignment="1">
      <alignment horizontal="center" vertical="center" wrapText="1"/>
    </xf>
    <xf numFmtId="0" fontId="37" fillId="27" borderId="11" xfId="101" applyFill="1" applyBorder="1" applyAlignment="1">
      <alignment horizontal="center"/>
    </xf>
    <xf numFmtId="0" fontId="37" fillId="27" borderId="15" xfId="101" applyFill="1" applyBorder="1" applyAlignment="1">
      <alignment horizontal="center"/>
    </xf>
    <xf numFmtId="0" fontId="3" fillId="28" borderId="18" xfId="101" applyFont="1" applyFill="1" applyBorder="1" applyAlignment="1"/>
    <xf numFmtId="0" fontId="37" fillId="28" borderId="17" xfId="101" applyFill="1" applyBorder="1" applyAlignment="1"/>
    <xf numFmtId="0" fontId="3" fillId="27" borderId="18" xfId="101" applyFont="1" applyFill="1" applyBorder="1" applyAlignment="1"/>
    <xf numFmtId="0" fontId="37" fillId="27" borderId="17" xfId="101" applyFill="1" applyBorder="1" applyAlignment="1"/>
    <xf numFmtId="0" fontId="6" fillId="28" borderId="18" xfId="101" applyFont="1" applyFill="1" applyBorder="1" applyAlignment="1">
      <alignment horizontal="left" vertical="center"/>
    </xf>
    <xf numFmtId="0" fontId="3" fillId="28" borderId="22" xfId="101" applyFont="1" applyFill="1" applyBorder="1" applyAlignment="1">
      <alignment horizontal="left" vertical="center"/>
    </xf>
    <xf numFmtId="0" fontId="3" fillId="28" borderId="17" xfId="101" applyFont="1" applyFill="1" applyBorder="1" applyAlignment="1">
      <alignment horizontal="left" vertical="center"/>
    </xf>
    <xf numFmtId="0" fontId="3" fillId="0" borderId="0" xfId="101" applyFont="1" applyAlignment="1">
      <alignment horizontal="center" vertical="center"/>
    </xf>
    <xf numFmtId="0" fontId="6" fillId="28" borderId="22" xfId="101" applyFont="1" applyFill="1" applyBorder="1" applyAlignment="1">
      <alignment horizontal="left" vertical="center"/>
    </xf>
    <xf numFmtId="0" fontId="6" fillId="28" borderId="17" xfId="101" applyFont="1" applyFill="1" applyBorder="1" applyAlignment="1">
      <alignment horizontal="left" vertical="center"/>
    </xf>
    <xf numFmtId="0" fontId="32" fillId="28" borderId="18" xfId="101" applyFont="1" applyFill="1" applyBorder="1" applyAlignment="1">
      <alignment horizontal="center" vertical="center"/>
    </xf>
    <xf numFmtId="0" fontId="32" fillId="28" borderId="22" xfId="101" applyFont="1" applyFill="1" applyBorder="1" applyAlignment="1">
      <alignment horizontal="center" vertical="center"/>
    </xf>
    <xf numFmtId="0" fontId="3" fillId="0" borderId="12" xfId="101" applyFont="1" applyBorder="1" applyAlignment="1">
      <alignment horizontal="center" vertical="center"/>
    </xf>
    <xf numFmtId="0" fontId="3" fillId="0" borderId="20" xfId="101" applyFont="1" applyBorder="1" applyAlignment="1">
      <alignment horizontal="center" vertical="center"/>
    </xf>
  </cellXfs>
  <cellStyles count="120">
    <cellStyle name="20% - Énfasis1" xfId="1" builtinId="30" customBuiltin="1"/>
    <cellStyle name="20% - Énfasis1 2" xfId="2"/>
    <cellStyle name="20% - Énfasis2" xfId="3" builtinId="34" customBuiltin="1"/>
    <cellStyle name="20% - Énfasis2 2" xfId="4"/>
    <cellStyle name="20% - Énfasis3" xfId="5" builtinId="38" customBuiltin="1"/>
    <cellStyle name="20% - Énfasis3 2" xfId="6"/>
    <cellStyle name="20% - Énfasis4" xfId="7" builtinId="42" customBuiltin="1"/>
    <cellStyle name="20% - Énfasis4 2" xfId="8"/>
    <cellStyle name="20% - Énfasis5" xfId="9" builtinId="46" customBuiltin="1"/>
    <cellStyle name="20% - Énfasis5 2" xfId="10"/>
    <cellStyle name="20% - Énfasis6" xfId="11" builtinId="50" customBuiltin="1"/>
    <cellStyle name="20% - Énfasis6 2" xfId="12"/>
    <cellStyle name="40% - Énfasis1" xfId="13" builtinId="31" customBuiltin="1"/>
    <cellStyle name="40% - Énfasis1 2" xfId="14"/>
    <cellStyle name="40% - Énfasis2" xfId="15" builtinId="35" customBuiltin="1"/>
    <cellStyle name="40% - Énfasis2 2" xfId="16"/>
    <cellStyle name="40% - Énfasis3" xfId="17" builtinId="39" customBuiltin="1"/>
    <cellStyle name="40% - Énfasis3 2" xfId="18"/>
    <cellStyle name="40% - Énfasis4" xfId="19" builtinId="43" customBuiltin="1"/>
    <cellStyle name="40% - Énfasis4 2" xfId="20"/>
    <cellStyle name="40% - Énfasis5" xfId="21" builtinId="47" customBuiltin="1"/>
    <cellStyle name="40% - Énfasis5 2" xfId="22"/>
    <cellStyle name="40% - Énfasis6" xfId="23" builtinId="51" customBuiltin="1"/>
    <cellStyle name="40% - Énfasis6 2" xfId="24"/>
    <cellStyle name="60% - Énfasis1" xfId="25" builtinId="32" customBuiltin="1"/>
    <cellStyle name="60% - Énfasis1 2" xfId="26"/>
    <cellStyle name="60% - Énfasis2" xfId="27" builtinId="36" customBuiltin="1"/>
    <cellStyle name="60% - Énfasis2 2" xfId="28"/>
    <cellStyle name="60% - Énfasis3" xfId="29" builtinId="40" customBuiltin="1"/>
    <cellStyle name="60% - Énfasis3 2" xfId="30"/>
    <cellStyle name="60% - Énfasis4" xfId="31" builtinId="44" customBuiltin="1"/>
    <cellStyle name="60% - Énfasis4 2" xfId="32"/>
    <cellStyle name="60% - Énfasis5" xfId="33" builtinId="48" customBuiltin="1"/>
    <cellStyle name="60% - Énfasis5 2" xfId="34"/>
    <cellStyle name="60% - Énfasis6" xfId="35" builtinId="52" customBuiltin="1"/>
    <cellStyle name="60% - Énfasis6 2" xfId="36"/>
    <cellStyle name="Buena 2" xfId="37"/>
    <cellStyle name="Cálculo" xfId="38" builtinId="22" customBuiltin="1"/>
    <cellStyle name="Cálculo 2" xfId="39"/>
    <cellStyle name="Celda de comprobación" xfId="40" builtinId="23" customBuiltin="1"/>
    <cellStyle name="Celda de comprobación 2" xfId="41"/>
    <cellStyle name="Celda vinculada" xfId="42" builtinId="24" customBuiltin="1"/>
    <cellStyle name="Celda vinculada 2" xfId="43"/>
    <cellStyle name="Encabezado 4" xfId="44" builtinId="19" customBuiltin="1"/>
    <cellStyle name="Encabezado 4 2" xfId="45"/>
    <cellStyle name="Énfasis1" xfId="46" builtinId="29" customBuiltin="1"/>
    <cellStyle name="Énfasis1 2" xfId="47"/>
    <cellStyle name="Énfasis2" xfId="48" builtinId="33" customBuiltin="1"/>
    <cellStyle name="Énfasis2 2" xfId="49"/>
    <cellStyle name="Énfasis3" xfId="50" builtinId="37" customBuiltin="1"/>
    <cellStyle name="Énfasis3 2" xfId="51"/>
    <cellStyle name="Énfasis4" xfId="52" builtinId="41" customBuiltin="1"/>
    <cellStyle name="Énfasis4 2" xfId="53"/>
    <cellStyle name="Énfasis5" xfId="54" builtinId="45" customBuiltin="1"/>
    <cellStyle name="Énfasis5 2" xfId="55"/>
    <cellStyle name="Énfasis6" xfId="56" builtinId="49" customBuiltin="1"/>
    <cellStyle name="Énfasis6 2" xfId="57"/>
    <cellStyle name="Entrada" xfId="58" builtinId="20" customBuiltin="1"/>
    <cellStyle name="Entrada 2" xfId="59"/>
    <cellStyle name="Euro" xfId="60"/>
    <cellStyle name="Euro 2" xfId="111"/>
    <cellStyle name="Euro 3" xfId="102"/>
    <cellStyle name="Hipervínculo" xfId="61" builtinId="8"/>
    <cellStyle name="Incorrecto" xfId="62" builtinId="27" customBuiltin="1"/>
    <cellStyle name="Incorrecto 2" xfId="63"/>
    <cellStyle name="Insumo" xfId="119"/>
    <cellStyle name="Millares 2" xfId="64"/>
    <cellStyle name="Moneda" xfId="92" builtinId="4"/>
    <cellStyle name="Moneda 2" xfId="95"/>
    <cellStyle name="Moneda 2 2" xfId="116"/>
    <cellStyle name="Moneda 2 3" xfId="107"/>
    <cellStyle name="Moneda 3" xfId="109"/>
    <cellStyle name="Moneda 3 2" xfId="118"/>
    <cellStyle name="Moneda 4" xfId="117"/>
    <cellStyle name="Moneda 5" xfId="108"/>
    <cellStyle name="Neutral" xfId="65" builtinId="28" customBuiltin="1"/>
    <cellStyle name="Neutral 2" xfId="66"/>
    <cellStyle name="Normal" xfId="0" builtinId="0"/>
    <cellStyle name="Normal 2" xfId="67"/>
    <cellStyle name="Normal 2 11" xfId="110"/>
    <cellStyle name="Normal 2 2" xfId="98"/>
    <cellStyle name="Normal 2 3" xfId="101"/>
    <cellStyle name="Normal 3" xfId="68"/>
    <cellStyle name="Normal 3 2" xfId="99"/>
    <cellStyle name="Normal 4" xfId="69"/>
    <cellStyle name="Normal 5" xfId="70"/>
    <cellStyle name="Normal 5 2" xfId="97"/>
    <cellStyle name="Normal 5 3" xfId="100"/>
    <cellStyle name="Normal 6" xfId="71"/>
    <cellStyle name="Normal 6 2" xfId="112"/>
    <cellStyle name="Normal 6 3" xfId="103"/>
    <cellStyle name="Normal 7" xfId="93"/>
    <cellStyle name="Normal 8" xfId="94"/>
    <cellStyle name="Normal 8 2" xfId="115"/>
    <cellStyle name="Normal 8 3" xfId="106"/>
    <cellStyle name="Notas" xfId="72" builtinId="10" customBuiltin="1"/>
    <cellStyle name="Notas 2" xfId="73"/>
    <cellStyle name="Notas 2 2" xfId="96"/>
    <cellStyle name="Porcentaje" xfId="74" builtinId="5"/>
    <cellStyle name="Porcentaje 2" xfId="75"/>
    <cellStyle name="Porcentaje 2 2" xfId="113"/>
    <cellStyle name="Porcentaje 2 3" xfId="104"/>
    <cellStyle name="Porcentual 2" xfId="76"/>
    <cellStyle name="Porcentual 2 2" xfId="114"/>
    <cellStyle name="Porcentual 2 3" xfId="105"/>
    <cellStyle name="Salida" xfId="77" builtinId="21" customBuiltin="1"/>
    <cellStyle name="Salida 2" xfId="78"/>
    <cellStyle name="Texto de advertencia" xfId="79" builtinId="11" customBuiltin="1"/>
    <cellStyle name="Texto de advertencia 2" xfId="80"/>
    <cellStyle name="Texto explicativo" xfId="81" builtinId="53" customBuiltin="1"/>
    <cellStyle name="Texto explicativo 2" xfId="82"/>
    <cellStyle name="Título" xfId="83" builtinId="15" customBuiltin="1"/>
    <cellStyle name="Título 1 2" xfId="84"/>
    <cellStyle name="Título 2" xfId="85" builtinId="17" customBuiltin="1"/>
    <cellStyle name="Título 2 2" xfId="86"/>
    <cellStyle name="Título 3" xfId="87" builtinId="18" customBuiltin="1"/>
    <cellStyle name="Título 3 2" xfId="88"/>
    <cellStyle name="Título 4" xfId="89"/>
    <cellStyle name="Total" xfId="90" builtinId="25" customBuiltin="1"/>
    <cellStyle name="Total 2" xfId="9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4ECF4"/>
      <color rgb="FFC0C0C0"/>
      <color rgb="FFF0DA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customXml" Target="../customXml/item1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20" Type="http://schemas.openxmlformats.org/officeDocument/2006/relationships/externalLink" Target="externalLinks/externalLink17.xml"/><Relationship Id="rId41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708449</xdr:colOff>
      <xdr:row>0</xdr:row>
      <xdr:rowOff>1000509</xdr:rowOff>
    </xdr:to>
    <xdr:pic>
      <xdr:nvPicPr>
        <xdr:cNvPr id="4" name="image1.jpg">
          <a:extLst>
            <a:ext uri="{FF2B5EF4-FFF2-40B4-BE49-F238E27FC236}">
              <a16:creationId xmlns:a16="http://schemas.microsoft.com/office/drawing/2014/main" id="{D378EAB2-1541-48E1-9CCF-A6A5DEDC169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49" r="30740" b="29042"/>
        <a:stretch/>
      </xdr:blipFill>
      <xdr:spPr>
        <a:xfrm>
          <a:off x="0" y="0"/>
          <a:ext cx="7227359" cy="1007040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ssafps01/grupos/Licypresbertran/Presupuestos/A&#209;O%202006/02%20Febrero%202006/Temaiken/recinto%20Felinos/Plan%20de%20trabajo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inisterio\C&#243;mputo%20m&#233;tri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os\marce\WINDOWS\Escritorio\Transferencia\ANALISIS-MR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TRONCAL\Troncal\secretaria\5Troncal%20Prosecucion%20zona%20C-Rob.Bra.Gri.-F-\07-base.datos.ANA.PREC.ITEMS%20NUEVOS.Z.C-C1.2.3.4.-TR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laslo/Desktop/guada/PRECIARIO/PRECIARIO%20EANA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\villa%203%20manz\COMPUTO%20OBRA%20GRUESA\VILLA3%2036%20VIV\PROT%203D%20PB+1%20VILLA%203%20MZ109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BRAS\Cordoba%206138-52\Computos\C&#243;mputo%20Cordoba%20613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BRAS\DPV\Canal%20Ischil&#243;n\MT-Reparacion%20Canal%20Ischil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ia.Alimenti/Desktop/Varios/INFO%20&#218;TIL/LICITACION%20ALIVIADOR%20A&#186;%20MALDONADO%20ET.%20I%20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-Pc/Desktop/yani/cursos/curso%20gestion%20de%20costos/curso/modulo%202/m2-u5/Redeterminaci&#243;n%2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elo\c\WINDOWS\Escritorio\Mi%20Malet&#237;n\generad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bs/Users/TEMP/CASINO/ESTAND~1/STAND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tec-p32\pablo\Chino\DIPSOH\Gral.%20Lavalle\Documentaci&#243;n%20El%20Palenque\An&#225;lisis%20Precios%20Alc%20Cuenca%20Central%20Gral%20Viamon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Sbs/Users/Tecnica/office/00PRESUPUESTOS%20EXCEL/R-3924-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\villa%203%20manz\Villa%2021%2024%2020%20viviendas\COSTOS%20PROT%203D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2BCE93B\PO%20-%20RAMOS%20(En%20proceso)%2020-12-2020%20Version%203_CR%20V2.0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ris\intercambio\DOCUME~1\mrepetto\CONFIG~1\Temp\Costos%20Arcos%20217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iardini/OneDrive%20-%20ADIFSE/AREA%20PRESUPUESTOS/01.%20Presupuestos%20Oficiales/2021/Junin/Ponderaci&#243;n/Ponderaci&#243;n%20-JUNIN%20(jul-21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elo\transferenci\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efiori/OneDrive%20-%20ADIFSE/Retiro/Base%20ADIF%20MAYO%202020%20V7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ris\intercambio\Documents%20and%20Settings\mrepetto\Escritorio\Arcos%202170\Costos%20Arcos%20217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omero/OneDrive%20-%20ADIFSE/INGENIERIA/02.%20Adicionales-Referencia/06.%20ADICIONAL%20Pinamar%202/Copia%20de%20PO%20Pinamar%20-%20ETAPA%20II%20rev.6%20-%20CR_V1.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c0913_prevcost/prev/6798/RdO/Civili/Civil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iardini/OneDrive%20-%20ADIFSE/AREA%20PRESUPUESTOS/01.%20Presupuestos%20Oficiales/2021/Nueva%20Estaci&#243;n%20Universidad%20de%20Alte.%20Brown/Ponderaci&#243;n/Ponderaci&#243;n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omero/OneDrive%20-%20ADIFSE/INGENIERIA/01.%20Presupuestos/11.%20PO%20Korn/02.%20Superado/PC_PO_Korn-26-10_V3.0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avello\TRANFERENCIA\DOCUME~1\mrepetto\CONFIG~1\Temp\Costos%20Arcos%20217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ulli\MARCELO\BONORINO%203%20AJUSTADO\BONORINO%203%20AJUSTADO\Bonorino%203%20Edificio%203%20MO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DETERMINACION%20DE%20CHIRIMAY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ablo%20-%20Laburo\Centro%20Cultural%20Guaymallen%20-%20Presupuesto%20Oficial\Pliegos%20nuevos\Matanza\MATANZA%20FINAL\Presupuesto%202a%20d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\subgerencia\Obras\V%20I%20L%20L%20A%20S\Villa1-11-14\Manzana%202N\Nuevos%20Prot\E3%20Esquina%20pb+3testero%20ModificadoFRANC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grandotto\Desktop\Precostos%20HC%201&#186;%20etapa%20v8%20lamin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elodf\c\Mis%20documentos\Villa%203%20Mz%20109%20E\Costos%20Villa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iardini/OneDrive%20-%20ADIFSE/Escritorio/Juan/Computo%20y%20Presupuesto/Bahia/Ponderaci&#243;n/Ponderaci&#243;n%20Lobos%20oct-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efiori/Desktop/Base%20de%20Trabajo/Base%20ADIF%20OCT%202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os\mis%20document\CARPINT.EDIFICIO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RAFICO 2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mputo métrico"/>
      <sheetName val="INSUMOS"/>
      <sheetName val="PdT"/>
      <sheetName val="MODELO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Rubros"/>
      <sheetName val="Análisis "/>
      <sheetName val="INFO"/>
      <sheetName val="Ayuda"/>
      <sheetName val="Análisis_"/>
      <sheetName val="constantes"/>
      <sheetName val="analisis nuevo"/>
      <sheetName val="Items"/>
      <sheetName val="Análisis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ONA C-SOLO OBRA DE EMER.LICITA"/>
      <sheetName val="ZONA C-SOLO OBRA DE EMERGENCIA"/>
      <sheetName val="ZONA C-SIN OBRA DE EMERGENCIA"/>
      <sheetName val="BD.ana.prc.items nuevos-2000"/>
      <sheetName val="BD.ana.prc.items nuevos-1996"/>
      <sheetName val="BDnºana.y.prec.items96.00"/>
      <sheetName val="prcios.93,96,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ODIGOS"/>
      <sheetName val="Variables"/>
      <sheetName val="EQUIPOS"/>
      <sheetName val="M.O."/>
      <sheetName val="INSUMOS"/>
      <sheetName val="Tareas x Rubro"/>
      <sheetName val="ANÁLISIS DE PRECIOS"/>
      <sheetName val="NOTAS"/>
      <sheetName val="ANÁLISIS DE PRECIOS B"/>
      <sheetName val="Códigos p. índic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Informacion"/>
      <sheetName val="Cubiertas"/>
      <sheetName val="Terminaciones Exteriores"/>
      <sheetName val="Contrapisos"/>
      <sheetName val="Carpetas"/>
      <sheetName val="Pisos"/>
      <sheetName val="Zocalos"/>
      <sheetName val="Revestimientos"/>
      <sheetName val="Revoque"/>
      <sheetName val="Pintura en cielorrasos"/>
      <sheetName val="Solias"/>
      <sheetName val="Cielorrasos"/>
      <sheetName val="Planilla de Terminaciones"/>
      <sheetName val="Movimiento de Suelos"/>
      <sheetName val="Estructura"/>
      <sheetName val="Mamposteria y Aislaciones"/>
      <sheetName val="INFO"/>
      <sheetName val="pres electr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DE COMPUTO"/>
      <sheetName val="PARAMETROS"/>
      <sheetName val="Movimiento de suelos"/>
      <sheetName val="Fundaciones"/>
      <sheetName val="Estructura"/>
      <sheetName val="TD Mamposteria"/>
      <sheetName val="Mamposteria"/>
      <sheetName val="TABLA TERM INT"/>
      <sheetName val="Terminaciones"/>
      <sheetName val="TD contrapisos"/>
      <sheetName val="TD Carpetas"/>
      <sheetName val="TD Pisos"/>
      <sheetName val="TD Zocalos"/>
      <sheetName val="TD Cielorrasos"/>
      <sheetName val="TD Revoq. Int."/>
      <sheetName val="TD Revest."/>
      <sheetName val="TD Pint. Cielo."/>
      <sheetName val="TD Pint. Muros"/>
      <sheetName val="Terminaciones Ext."/>
      <sheetName val="Obras Exteriores"/>
      <sheetName val="Carpinterias"/>
      <sheetName val="Cubierta"/>
      <sheetName val="Composicion"/>
      <sheetName val="Conductos"/>
      <sheetName val="Iluminacion Emergencia"/>
      <sheetName val="Carp Cordo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-MOD (1)"/>
      <sheetName val="GSGS"/>
      <sheetName val="MO-BASE"/>
      <sheetName val="INSUMOS"/>
      <sheetName val="EQUIPOS"/>
      <sheetName val="AP-Aux"/>
      <sheetName val="AP"/>
      <sheetName val="EQUIPOS (2)"/>
      <sheetName val="OFERTA"/>
      <sheetName val="PRESUPUESTO"/>
      <sheetName val="PT"/>
      <sheetName val="PLANILLA-EQUIPOS"/>
      <sheetName val="ORGANIGRAMA"/>
      <sheetName val="ANT OBR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UESTA"/>
      <sheetName val="COEFK"/>
      <sheetName val="A"/>
      <sheetName val="B"/>
      <sheetName val="C"/>
      <sheetName val="D"/>
      <sheetName val="1,1"/>
      <sheetName val="1,2,1"/>
      <sheetName val="1,2,2"/>
      <sheetName val="2,1"/>
      <sheetName val="2,2"/>
      <sheetName val="3,1"/>
      <sheetName val="3,2"/>
      <sheetName val="4,1"/>
      <sheetName val="4,2"/>
      <sheetName val="4,3"/>
      <sheetName val="5,1"/>
      <sheetName val="5,2"/>
      <sheetName val="6,1"/>
      <sheetName val="6,2"/>
      <sheetName val="6,3"/>
      <sheetName val="6,4"/>
      <sheetName val="6,5"/>
      <sheetName val="7,1"/>
      <sheetName val="7,2"/>
      <sheetName val="7,3"/>
      <sheetName val="7,4"/>
      <sheetName val="8"/>
      <sheetName val="9"/>
      <sheetName val="MO"/>
      <sheetName val="TR"/>
      <sheetName val="MAT"/>
      <sheetName val="EQU"/>
      <sheetName val="R.T."/>
      <sheetName val="R.T. (2)"/>
      <sheetName val="ANALISIS"/>
      <sheetName val="ANALISIS (2)"/>
      <sheetName val="Nº A LETRA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abla Ponderación"/>
      <sheetName val="Presupuesto"/>
      <sheetName val="FALTANTE R1"/>
      <sheetName val="Dif de Certificados"/>
      <sheetName val="Insumos"/>
      <sheetName val="Analisis"/>
      <sheetName val="Mano de obra"/>
      <sheetName val="Indices"/>
      <sheetName val="Fechas Mediciones"/>
      <sheetName val="MEDICION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s"/>
      <sheetName val="Insumos"/>
      <sheetName val="Constantes"/>
      <sheetName val="Analisis"/>
      <sheetName val="Analisis Nuevo"/>
      <sheetName val="Presupuesto"/>
      <sheetName val="Rubros"/>
      <sheetName val="Formulas"/>
      <sheetName val="Analisis_Nuevo"/>
      <sheetName val="Informacion"/>
      <sheetName val="INFO"/>
      <sheetName val="pres electrico"/>
      <sheetName val="Analisis_Nuev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OMAT.XLS"/>
      <sheetName val="CARATULAS"/>
      <sheetName val="CAMARAS"/>
      <sheetName val="M2 (2)"/>
      <sheetName val="RIELERA"/>
      <sheetName val="EXHIBIDORAS"/>
      <sheetName val="EXH.COSTAN"/>
      <sheetName val="MOBILIARIO"/>
      <sheetName val="U.COND."/>
      <sheetName val="CFA MT"/>
      <sheetName val="CFA BT"/>
      <sheetName val="COND MT"/>
      <sheetName val="COND BT"/>
      <sheetName val="EVAPORADORES"/>
      <sheetName val="COMPLEMENTO"/>
      <sheetName val="RESUMEN"/>
      <sheetName val="BALATERM"/>
      <sheetName val="cam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Materiales"/>
      <sheetName val="Mano_de_Obra"/>
      <sheetName val="Transporte"/>
      <sheetName val="equipo"/>
      <sheetName val="Coeficiente_K"/>
      <sheetName val="COMPUTO y PRESU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OMAT.XLS"/>
      <sheetName val="CAMARAS"/>
      <sheetName val="EXH.COSTAN"/>
      <sheetName val="CFA MT"/>
      <sheetName val="CFA BT"/>
      <sheetName val="COND MT"/>
      <sheetName val="COND BT"/>
      <sheetName val="EVAPORADORES"/>
      <sheetName val="RESUMEN"/>
      <sheetName val="COMPLEMENTO"/>
      <sheetName val="BALANCE"/>
      <sheetName val="MATERIAL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UNIDADES"/>
      <sheetName val="RUBROS"/>
      <sheetName val="SUBRUBROS"/>
      <sheetName val="Insumos"/>
      <sheetName val="Items"/>
      <sheetName val="Analisis"/>
      <sheetName val="Analisis Nuevo"/>
      <sheetName val="Analisis Vista"/>
      <sheetName val="AnalisisUsados"/>
      <sheetName val="ListaCambios"/>
      <sheetName val="SISTEMA"/>
      <sheetName val="Componentes"/>
      <sheetName val="Panel"/>
      <sheetName val="Presupuesto"/>
      <sheetName val="Lista"/>
      <sheetName val="Explosion"/>
      <sheetName val="Copete"/>
      <sheetName val="ListaUsados"/>
      <sheetName val="Ver Analisis"/>
      <sheetName val="Formulas"/>
      <sheetName val="Constantes"/>
      <sheetName val="MEMO"/>
      <sheetName val="PATRONES"/>
      <sheetName val="GRUPOS"/>
      <sheetName val="Secciones"/>
      <sheetName val="Divis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"/>
      <sheetName val="Insumos CR"/>
      <sheetName val="Análisis CR"/>
      <sheetName val="Analisis de Precios"/>
      <sheetName val="Insumos"/>
      <sheetName val="Tareas Utilizadas"/>
      <sheetName val="PAN"/>
      <sheetName val="GUARDA HO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BROS"/>
      <sheetName val="SUBRUBROS"/>
      <sheetName val="Insumos"/>
      <sheetName val="Items"/>
      <sheetName val="Analisis Nuevo"/>
      <sheetName val="Analisis Vista"/>
      <sheetName val="AnalisisUsados"/>
      <sheetName val="ListaCambios"/>
      <sheetName val="SISTEMA"/>
      <sheetName val="Componentes"/>
      <sheetName val="Panel"/>
      <sheetName val="Analisis"/>
      <sheetName val="Presupuesto"/>
      <sheetName val="Explosion"/>
      <sheetName val="Copete"/>
      <sheetName val="Lista"/>
      <sheetName val="ListaUsados"/>
      <sheetName val="Ver Analisis"/>
      <sheetName val="Formulas"/>
      <sheetName val="Constantes"/>
      <sheetName val="Mano de Obra"/>
      <sheetName val="MEMO"/>
      <sheetName val="PATRONES"/>
      <sheetName val="GRUPOS"/>
      <sheetName val="Secciones"/>
      <sheetName val="Divisiones"/>
      <sheetName val="Analisis_Nuevo"/>
      <sheetName val="Analisis_Vista"/>
      <sheetName val="Ver_Analisis"/>
      <sheetName val="Mano_de_Obra"/>
      <sheetName val="terminaciones"/>
      <sheetName val="Analisis_Nuevo1"/>
      <sheetName val="Analisis_Vista1"/>
      <sheetName val="Ver_Analisis1"/>
      <sheetName val="Mano_de_Obr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"/>
      <sheetName val="Análisis"/>
      <sheetName val="Ponderacion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s"/>
      <sheetName val="Insumos"/>
      <sheetName val="Constantes"/>
      <sheetName val="Analisis"/>
      <sheetName val="Analisis Nuevo"/>
      <sheetName val="Presupuesto"/>
      <sheetName val="Rubros"/>
      <sheetName val="Formulas"/>
      <sheetName val="A"/>
      <sheetName val="UNITARIOS"/>
      <sheetName val="Paquetes de Obra"/>
      <sheetName val="COSTOS"/>
      <sheetName val="ACERO"/>
      <sheetName val="Tipos de Hº"/>
      <sheetName val="Aceros"/>
      <sheetName val="Analisis_Nuevo"/>
      <sheetName val="Informacion"/>
      <sheetName val="INFO"/>
      <sheetName val="Analisis_Nuev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/>
      <sheetData sheetId="17" refreshError="1"/>
      <sheetData sheetId="1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Home"/>
      <sheetName val="Baldosas"/>
      <sheetName val="user pass"/>
      <sheetName val="Insumos"/>
      <sheetName val="Analisis"/>
      <sheetName val="Tareas"/>
      <sheetName val="Ver Analisis"/>
      <sheetName val="Maquinas"/>
      <sheetName val="Detalle Maquina"/>
      <sheetName val="InsumosProy"/>
      <sheetName val="Perfiles y Pinturas"/>
      <sheetName val="Presupuesto"/>
      <sheetName val="Tabla Aceros"/>
      <sheetName val="Presupuesto Cliente"/>
      <sheetName val="AnalisisProy"/>
      <sheetName val="Gantt de Tareas"/>
      <sheetName val="Gantt"/>
      <sheetName val="Lista"/>
      <sheetName val="Botones"/>
      <sheetName val="Temporal"/>
      <sheetName val="Tipo Contenido"/>
      <sheetName val="TDEM"/>
      <sheetName val="Cascada"/>
      <sheetName val="Explosion"/>
      <sheetName val="Explosión Periódica"/>
      <sheetName val="TDR"/>
      <sheetName val="Mano de Obra"/>
      <sheetName val="Familias"/>
      <sheetName val="Div Materiales"/>
      <sheetName val="Div Mano de Obra"/>
      <sheetName val="Div Equipos"/>
      <sheetName val="Div Subcontratos"/>
      <sheetName val="Rubros"/>
      <sheetName val="Unidades"/>
      <sheetName val="Rendimientos"/>
      <sheetName val="Codigos"/>
      <sheetName val="TDEMCANT"/>
      <sheetName val="ListadoAnalisis"/>
      <sheetName val="ExplosionAuxiliar"/>
      <sheetName val="Tabla Dinamica"/>
      <sheetName val="Base ADIF MAYO 2020 V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BROS"/>
      <sheetName val="SUBRUBROS"/>
      <sheetName val="Insumos"/>
      <sheetName val="Items"/>
      <sheetName val="Analisis Nuevo"/>
      <sheetName val="Analisis Vista"/>
      <sheetName val="AnalisisUsados"/>
      <sheetName val="ListaCambios"/>
      <sheetName val="SISTEMA"/>
      <sheetName val="Componentes"/>
      <sheetName val="Panel"/>
      <sheetName val="Analisis"/>
      <sheetName val="Presupuesto"/>
      <sheetName val="Explosion"/>
      <sheetName val="Copete"/>
      <sheetName val="Lista"/>
      <sheetName val="ListaUsados"/>
      <sheetName val="Ver Analisis"/>
      <sheetName val="Formulas"/>
      <sheetName val="Constantes"/>
      <sheetName val="Mano de Obra"/>
      <sheetName val="MEMO"/>
      <sheetName val="PATRONES"/>
      <sheetName val="GRUPOS"/>
      <sheetName val="Secciones"/>
      <sheetName val="Divisiones"/>
      <sheetName val="Analisis_Nuevo"/>
      <sheetName val="Analisis_Vista"/>
      <sheetName val="Ver_Analisis"/>
      <sheetName val="Mano_de_Obra"/>
      <sheetName val="Analisis_Nuevo1"/>
      <sheetName val="Analisis_Vista1"/>
      <sheetName val="Ver_Analisis1"/>
      <sheetName val="Mano_de_Obr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"/>
      <sheetName val="Analisis"/>
      <sheetName val="Insumo"/>
      <sheetName val="Rindes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y"/>
      <sheetName val="Sum"/>
      <sheetName val="Sheet1"/>
      <sheetName val="KP_List"/>
      <sheetName val="PU_ITALY"/>
      <sheetName val="Module1"/>
      <sheetName val="Module2"/>
      <sheetName val="Modelo Oferta"/>
      <sheetName val="Cómputo y Presupuesto"/>
      <sheetName val="Item 1 Tareas Preliminares"/>
      <sheetName val="Item 2 Movimiento de Tierra"/>
      <sheetName val="Item 3 Hormigón Armado"/>
      <sheetName val="Item 4 Mamposterías"/>
      <sheetName val="Item 5 Cubierta de Techos"/>
      <sheetName val="Item 6 Capas Aisladoras"/>
      <sheetName val="Item 7 Revoques"/>
      <sheetName val="Item 8 Contrapisos"/>
      <sheetName val="Item 9 Cielorrasos"/>
      <sheetName val="Item 10 Pisos"/>
      <sheetName val="Item 11 Zócalos "/>
      <sheetName val="Item 12 Sol., Umb.y Piezas"/>
      <sheetName val="Item 13 Carpinterías"/>
      <sheetName val="Item 14 Instalación de Gas"/>
      <sheetName val="Item 15 Instalación Eléctrica"/>
      <sheetName val="Item 16 Pinturas"/>
      <sheetName val="Item 17 Acristalamiento"/>
      <sheetName val="Item 18 Varios"/>
      <sheetName val="Item 19 Tareas Complementarias"/>
      <sheetName val="Gs Gs, Benef y Imp"/>
      <sheetName val="Mano de Obra "/>
      <sheetName val="Precios Mano de Obra"/>
      <sheetName val="Precios Materiales e Insumos"/>
      <sheetName val="Precios Equipos"/>
      <sheetName val="ListUnif"/>
      <sheetName val="Registro"/>
      <sheetName val="Pres"/>
      <sheetName val="BASES"/>
      <sheetName val="indirectos__estandar"/>
      <sheetName val="GG-B&amp;R-I"/>
      <sheetName val="Bases_ERROR9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onderacion Obras Civiles"/>
      <sheetName val="Analisis"/>
    </sheetNames>
    <sheetDataSet>
      <sheetData sheetId="0"/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RN v3"/>
      <sheetName val="KORN v2"/>
      <sheetName val="KORN"/>
      <sheetName val="Tareas N"/>
      <sheetName val="Ins"/>
      <sheetName val="Análisis"/>
      <sheetName val="9.1"/>
      <sheetName val="11"/>
      <sheetName val="TABIQUES Y CUBIERTA DE GALPON "/>
      <sheetName val="PC_PO_Korn-26-10_V3.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BROS"/>
      <sheetName val="SUBRUBROS"/>
      <sheetName val="Insumos"/>
      <sheetName val="Items"/>
      <sheetName val="Analisis Nuevo"/>
      <sheetName val="Analisis Vista"/>
      <sheetName val="AnalisisUsados"/>
      <sheetName val="ListaCambios"/>
      <sheetName val="SISTEMA"/>
      <sheetName val="Componentes"/>
      <sheetName val="Panel"/>
      <sheetName val="Analisis"/>
      <sheetName val="Presupuesto"/>
      <sheetName val="Explosion"/>
      <sheetName val="Copete"/>
      <sheetName val="Lista"/>
      <sheetName val="ListaUsados"/>
      <sheetName val="Ver Analisis"/>
      <sheetName val="Formulas"/>
      <sheetName val="Constantes"/>
      <sheetName val="Mano de Obra"/>
      <sheetName val="MEMO"/>
      <sheetName val="PATRONES"/>
      <sheetName val="GRUPOS"/>
      <sheetName val="Secciones"/>
      <sheetName val="Divisiones"/>
      <sheetName val="Analisis_Nuevo"/>
      <sheetName val="Analisis_Vista"/>
      <sheetName val="Ver_Analisis"/>
      <sheetName val="Mano_de_Obra"/>
      <sheetName val="terminaciones"/>
      <sheetName val="Analisis_Nuevo1"/>
      <sheetName val="Analisis_Vista1"/>
      <sheetName val="Ver_Analisis1"/>
      <sheetName val="Mano_de_Obr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 CONTRAPISOS"/>
      <sheetName val="TD CARPETAS"/>
      <sheetName val="TD PISOS"/>
      <sheetName val="TD ZOCALOS"/>
      <sheetName val="TD CIELORRASOS"/>
      <sheetName val="Terminaciones E3"/>
      <sheetName val="Presupuesto"/>
      <sheetName val="Estructura"/>
      <sheetName val="Fundaciones"/>
      <sheetName val="Movimiento de suelos"/>
      <sheetName val="Mampost.Edificio3"/>
      <sheetName val="Terminaciones Exteriores"/>
      <sheetName val="Items"/>
      <sheetName val="Constantes"/>
      <sheetName val="Inform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 TESTIGO APROBADOS"/>
      <sheetName val="ANEXO A"/>
      <sheetName val="CUADRO M1"/>
      <sheetName val="CUADRO M2"/>
      <sheetName val="ANEXO B"/>
      <sheetName val="CERTIFICADOS"/>
      <sheetName val="APRECIOS REDET oct'02"/>
      <sheetName val="EQUIPOS oct'02"/>
      <sheetName val="BASE"/>
      <sheetName val="AP TODOS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resupuesto"/>
      <sheetName val="Analisis de Precios"/>
      <sheetName val="Explosion Insumos"/>
      <sheetName val="Items"/>
      <sheetName val="Sanitarios"/>
      <sheetName val="Comparativas"/>
      <sheetName val="AnalisisUsados (3)"/>
      <sheetName val="Carpinterias"/>
      <sheetName val="AnalisisUsados"/>
      <sheetName val="Hoja de computo NUEVA"/>
      <sheetName val="AnalisisUsados (2)"/>
      <sheetName val="Mano de Obra Oct-08"/>
      <sheetName val="precios"/>
      <sheetName val="Hoja de computo"/>
      <sheetName val="Explosion"/>
      <sheetName val="Analisis Nuevo"/>
      <sheetName val="Actualizar HP"/>
      <sheetName val="Tabla de Hierros"/>
      <sheetName val="Insumos"/>
      <sheetName val="Abelson"/>
      <sheetName val="Detalle M de O"/>
      <sheetName val="Analisis"/>
      <sheetName val="ImportarAnalisis"/>
      <sheetName val="UNIDADES"/>
      <sheetName val="RUBROS"/>
      <sheetName val="SUBRUBROS"/>
      <sheetName val="Analisis Vista"/>
      <sheetName val="ListaCambios"/>
      <sheetName val="SISTEMA"/>
      <sheetName val="Componentes"/>
      <sheetName val="Panel"/>
      <sheetName val="Lista"/>
      <sheetName val="Copete"/>
      <sheetName val="ListaUsados"/>
      <sheetName val="Ver Analisis"/>
      <sheetName val="Formulas"/>
      <sheetName val="Constantes"/>
      <sheetName val="Mano de obra"/>
      <sheetName val="MEMO"/>
      <sheetName val="PATRONES"/>
      <sheetName val="GRUPOS"/>
      <sheetName val="Secciones"/>
      <sheetName val="Divisiones"/>
      <sheetName val="Curva $"/>
      <sheetName val="Plan de anticipo"/>
      <sheetName val="Plan $ "/>
      <sheetName val="OFERTA ANALISIS"/>
      <sheetName val="Materiales"/>
      <sheetName val="Equipos"/>
      <sheetName val="Ind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Informacion"/>
      <sheetName val="Carpinterias"/>
      <sheetName val="Contrapisos"/>
      <sheetName val="Carpetas"/>
      <sheetName val="Pisos"/>
      <sheetName val="Zocalos"/>
      <sheetName val="Cielorrasos"/>
      <sheetName val="Revoques int"/>
      <sheetName val="Pintura Cielorrasos"/>
      <sheetName val="Pintura Muros"/>
      <sheetName val="Planilla de Terminaciones"/>
      <sheetName val="Movimiento de Suelos"/>
      <sheetName val="Estructura"/>
      <sheetName val="Mamposteria y Aislaciones"/>
      <sheetName val="Terminaciones Exteriores"/>
      <sheetName val="Cubiertas"/>
      <sheetName val="Ana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vas de inversion"/>
      <sheetName val="Sintesis PM ORDENADA"/>
      <sheetName val="TABLA DINAMICA"/>
      <sheetName val="PRECOSTO 1º ETAPA "/>
      <sheetName val="TANQUES"/>
      <sheetName val="pres electrico"/>
      <sheetName val="Hoja2"/>
      <sheetName val="Fachada PRES"/>
      <sheetName val="Fachada COMP"/>
      <sheetName val="Helipuerto"/>
      <sheetName val="Pº13 Terrazas"/>
      <sheetName val="Nucleo Circ."/>
      <sheetName val="Piso 12"/>
      <sheetName val="Piso 11"/>
      <sheetName val="Atrio"/>
      <sheetName val="PBº"/>
      <sheetName val="1ºSS"/>
      <sheetName val="2ºSS Cocinas"/>
      <sheetName val="2ºSS Calderas"/>
      <sheetName val="3ºSS lavadero"/>
      <sheetName val="mudanza"/>
      <sheetName val="Resumen 2013"/>
      <sheetName val="Sintesis PM"/>
      <sheetName val="plan de in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Usados"/>
      <sheetName val="Items"/>
      <sheetName val="Presupuesto"/>
      <sheetName val="Explosion"/>
      <sheetName val="Copete"/>
      <sheetName val="Lista"/>
      <sheetName val="ListaUsados"/>
      <sheetName val="Analisis"/>
      <sheetName val="Insumos"/>
      <sheetName val="Analisis Nuevo"/>
      <sheetName val="Ver Analisis"/>
      <sheetName val="Formulas"/>
      <sheetName val="SISTEMA"/>
      <sheetName val="Constantes"/>
      <sheetName val="MEMO"/>
      <sheetName val="PATRONES"/>
      <sheetName val="GRUPOS"/>
      <sheetName val="Secciones"/>
      <sheetName val="Divisiones"/>
      <sheetName val="Tablero de Control"/>
      <sheetName val="Rubros"/>
      <sheetName val="EXP EST 3D"/>
      <sheetName val="Exp est 2d"/>
      <sheetName val="Exp-Resumen"/>
      <sheetName val="Exp-Resumen Redondeada"/>
      <sheetName val="Exp-Exteriores"/>
      <sheetName val="Exp Muros Ext"/>
      <sheetName val="Exp-3d"/>
      <sheetName val="Exp-2d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Nov -21"/>
      <sheetName val="AnalisisProy"/>
      <sheetName val="Insumos"/>
      <sheetName val="Análisis Ponderación"/>
      <sheetName val="Ponderacion Obras Civil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pass"/>
      <sheetName val="Home"/>
      <sheetName val="Variables"/>
      <sheetName val="Presupuesto Detallado"/>
      <sheetName val="T"/>
      <sheetName val="Equi"/>
      <sheetName val="Favoritos"/>
      <sheetName val="Ver Analisis"/>
      <sheetName val="Tareas"/>
      <sheetName val="Cableado"/>
      <sheetName val="Insumos"/>
      <sheetName val="Explosion"/>
      <sheetName val="Maquinas"/>
      <sheetName val="Detalle Maquina"/>
      <sheetName val="Mano de Obra"/>
      <sheetName val="InsumosProy"/>
      <sheetName val="Analisis"/>
      <sheetName val="AnalisisN"/>
      <sheetName val="AnalisisProy"/>
      <sheetName val="IA"/>
      <sheetName val="Acero"/>
      <sheetName val="Presupuesto"/>
      <sheetName val="Presupuesto Cliente"/>
      <sheetName val="Cascada"/>
      <sheetName val="EP"/>
      <sheetName val="Shortcuts"/>
      <sheetName val="IP"/>
      <sheetName val="Div Materiales"/>
      <sheetName val="Gantt de Tareas"/>
      <sheetName val="Gantt"/>
      <sheetName val="TDEM"/>
      <sheetName val="TDEMCANT"/>
      <sheetName val="TDR"/>
      <sheetName val="Explosión Periódica"/>
      <sheetName val="Temporal"/>
      <sheetName val="Lista"/>
      <sheetName val="Tipo Contenido"/>
      <sheetName val="Familias"/>
      <sheetName val="Div Mano de Obra"/>
      <sheetName val="Div Equipos"/>
      <sheetName val="Div Subcontratos"/>
      <sheetName val="Rubros"/>
      <sheetName val="Unidades"/>
      <sheetName val="Codigos"/>
      <sheetName val="ListadoAnalisis"/>
      <sheetName val="ExplosionAuxiliar"/>
      <sheetName val="Tabla Dinamica"/>
      <sheetName val="Base ADIF OCT 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Presupuesto"/>
      <sheetName val="Listado Patron"/>
      <sheetName val="CARPAYPORTERIA"/>
      <sheetName val="CARPTEXTERO"/>
      <sheetName val="pres electrico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I524"/>
  <sheetViews>
    <sheetView tabSelected="1" zoomScale="80" zoomScaleNormal="80" zoomScaleSheetLayoutView="70" workbookViewId="0">
      <pane xSplit="9" ySplit="9" topLeftCell="EF16" activePane="bottomRight" state="frozen"/>
      <selection pane="topRight" activeCell="N2" sqref="N2"/>
      <selection pane="bottomLeft" activeCell="A10" sqref="A10"/>
      <selection pane="bottomRight" activeCell="E12" sqref="E12:E16"/>
    </sheetView>
  </sheetViews>
  <sheetFormatPr baseColWidth="10" defaultColWidth="11.44140625" defaultRowHeight="13.2" outlineLevelRow="1" x14ac:dyDescent="0.25"/>
  <cols>
    <col min="1" max="1" width="2.44140625" customWidth="1"/>
    <col min="2" max="2" width="11.44140625" style="4" customWidth="1"/>
    <col min="3" max="3" width="63.33203125" style="5" customWidth="1"/>
    <col min="4" max="4" width="8.44140625" style="4" customWidth="1"/>
    <col min="5" max="5" width="9.5546875" style="4" customWidth="1"/>
    <col min="6" max="7" width="17.33203125" style="4" bestFit="1" customWidth="1"/>
    <col min="8" max="8" width="21.6640625" style="4" bestFit="1" customWidth="1"/>
    <col min="9" max="9" width="14.44140625" style="8" customWidth="1"/>
  </cols>
  <sheetData>
    <row r="1" spans="1:9" s="3" customFormat="1" ht="85.5" customHeight="1" thickBot="1" x14ac:dyDescent="0.3">
      <c r="A1" s="3" t="s">
        <v>0</v>
      </c>
      <c r="B1" s="306" t="s">
        <v>1</v>
      </c>
      <c r="C1" s="307"/>
      <c r="D1" s="307"/>
      <c r="E1" s="307"/>
      <c r="F1" s="307"/>
      <c r="G1" s="307"/>
      <c r="H1" s="307"/>
      <c r="I1" s="308"/>
    </row>
    <row r="2" spans="1:9" s="3" customFormat="1" ht="13.8" thickBot="1" x14ac:dyDescent="0.3">
      <c r="B2" s="309" t="s">
        <v>2</v>
      </c>
      <c r="C2" s="310"/>
      <c r="D2" s="310"/>
      <c r="E2" s="310"/>
      <c r="F2" s="310"/>
      <c r="G2" s="310"/>
      <c r="H2" s="310"/>
      <c r="I2" s="311"/>
    </row>
    <row r="3" spans="1:9" s="3" customFormat="1" x14ac:dyDescent="0.25">
      <c r="B3" s="312" t="s">
        <v>3</v>
      </c>
      <c r="C3" s="313"/>
      <c r="D3" s="313"/>
      <c r="E3" s="314"/>
      <c r="F3" s="315" t="s">
        <v>957</v>
      </c>
      <c r="G3" s="316"/>
      <c r="H3" s="316"/>
      <c r="I3" s="317"/>
    </row>
    <row r="4" spans="1:9" s="3" customFormat="1" ht="13.8" thickBot="1" x14ac:dyDescent="0.3">
      <c r="B4" s="321" t="s">
        <v>958</v>
      </c>
      <c r="C4" s="322"/>
      <c r="D4" s="322"/>
      <c r="E4" s="323"/>
      <c r="F4" s="318"/>
      <c r="G4" s="319"/>
      <c r="H4" s="319"/>
      <c r="I4" s="320"/>
    </row>
    <row r="5" spans="1:9" s="168" customFormat="1" ht="7.2" customHeight="1" thickBot="1" x14ac:dyDescent="0.3">
      <c r="B5" s="282"/>
      <c r="C5" s="283"/>
      <c r="D5" s="283"/>
      <c r="E5" s="283"/>
      <c r="F5" s="284"/>
      <c r="G5" s="284"/>
      <c r="H5" s="284"/>
      <c r="I5" s="285"/>
    </row>
    <row r="6" spans="1:9" s="3" customFormat="1" ht="13.2" customHeight="1" x14ac:dyDescent="0.25">
      <c r="B6" s="286" t="s">
        <v>959</v>
      </c>
      <c r="C6" s="287"/>
      <c r="D6" s="287"/>
      <c r="E6" s="288"/>
      <c r="F6" s="292" t="s">
        <v>961</v>
      </c>
      <c r="G6" s="293"/>
      <c r="H6" s="293"/>
      <c r="I6" s="294"/>
    </row>
    <row r="7" spans="1:9" s="3" customFormat="1" ht="13.8" thickBot="1" x14ac:dyDescent="0.3">
      <c r="B7" s="289"/>
      <c r="C7" s="290"/>
      <c r="D7" s="290"/>
      <c r="E7" s="291"/>
      <c r="F7" s="295"/>
      <c r="G7" s="296"/>
      <c r="H7" s="296"/>
      <c r="I7" s="297"/>
    </row>
    <row r="8" spans="1:9" s="3" customFormat="1" ht="13.8" thickBot="1" x14ac:dyDescent="0.3">
      <c r="B8" s="344"/>
      <c r="C8" s="345"/>
      <c r="D8" s="345"/>
      <c r="E8" s="345"/>
      <c r="F8" s="346"/>
      <c r="G8" s="346"/>
      <c r="H8" s="346"/>
      <c r="I8" s="347"/>
    </row>
    <row r="9" spans="1:9" s="3" customFormat="1" ht="13.8" thickBot="1" x14ac:dyDescent="0.3">
      <c r="B9" s="298" t="s">
        <v>4</v>
      </c>
      <c r="C9" s="300" t="s">
        <v>5</v>
      </c>
      <c r="D9" s="302" t="s">
        <v>6</v>
      </c>
      <c r="E9" s="303"/>
      <c r="F9" s="302" t="s">
        <v>7</v>
      </c>
      <c r="G9" s="304"/>
      <c r="H9" s="304"/>
      <c r="I9" s="305"/>
    </row>
    <row r="10" spans="1:9" s="3" customFormat="1" ht="40.200000000000003" thickBot="1" x14ac:dyDescent="0.3">
      <c r="B10" s="299"/>
      <c r="C10" s="301"/>
      <c r="D10" s="1" t="s">
        <v>8</v>
      </c>
      <c r="E10" s="39" t="s">
        <v>9</v>
      </c>
      <c r="F10" s="2" t="s">
        <v>10</v>
      </c>
      <c r="G10" s="47" t="s">
        <v>11</v>
      </c>
      <c r="H10" s="2" t="s">
        <v>12</v>
      </c>
      <c r="I10" s="2" t="s">
        <v>13</v>
      </c>
    </row>
    <row r="11" spans="1:9" s="44" customFormat="1" x14ac:dyDescent="0.25">
      <c r="B11" s="216" t="s">
        <v>14</v>
      </c>
      <c r="C11" s="70" t="s">
        <v>15</v>
      </c>
      <c r="D11" s="71"/>
      <c r="E11" s="71"/>
      <c r="F11" s="171"/>
      <c r="G11" s="172"/>
      <c r="H11" s="173">
        <f>SUM(G12:G16)</f>
        <v>0</v>
      </c>
      <c r="I11" s="217" t="e">
        <f>H11/$H$479</f>
        <v>#DIV/0!</v>
      </c>
    </row>
    <row r="12" spans="1:9" s="5" customFormat="1" x14ac:dyDescent="0.25">
      <c r="B12" s="218" t="s">
        <v>16</v>
      </c>
      <c r="C12" s="58" t="s">
        <v>17</v>
      </c>
      <c r="D12" s="59" t="s">
        <v>18</v>
      </c>
      <c r="E12" s="202">
        <v>1</v>
      </c>
      <c r="F12" s="174"/>
      <c r="G12" s="175">
        <f>ROUND(E12*F12,2)</f>
        <v>0</v>
      </c>
      <c r="H12" s="176"/>
      <c r="I12" s="219" t="e">
        <f>G12/$H$479</f>
        <v>#DIV/0!</v>
      </c>
    </row>
    <row r="13" spans="1:9" s="5" customFormat="1" x14ac:dyDescent="0.25">
      <c r="B13" s="218" t="s">
        <v>19</v>
      </c>
      <c r="C13" s="60" t="s">
        <v>20</v>
      </c>
      <c r="D13" s="61" t="s">
        <v>21</v>
      </c>
      <c r="E13" s="203">
        <v>800</v>
      </c>
      <c r="F13" s="177"/>
      <c r="G13" s="178">
        <f t="shared" ref="G13:G16" si="0">ROUND(E13*F13,2)</f>
        <v>0</v>
      </c>
      <c r="H13" s="179"/>
      <c r="I13" s="220" t="e">
        <f>G13/$H$479</f>
        <v>#DIV/0!</v>
      </c>
    </row>
    <row r="14" spans="1:9" s="5" customFormat="1" x14ac:dyDescent="0.25">
      <c r="B14" s="218" t="s">
        <v>22</v>
      </c>
      <c r="C14" s="60" t="s">
        <v>23</v>
      </c>
      <c r="D14" s="61" t="s">
        <v>24</v>
      </c>
      <c r="E14" s="203">
        <v>30</v>
      </c>
      <c r="F14" s="177"/>
      <c r="G14" s="178">
        <f t="shared" si="0"/>
        <v>0</v>
      </c>
      <c r="H14" s="179"/>
      <c r="I14" s="220" t="e">
        <f>G14/$H$479</f>
        <v>#DIV/0!</v>
      </c>
    </row>
    <row r="15" spans="1:9" s="5" customFormat="1" ht="13.35" customHeight="1" x14ac:dyDescent="0.25">
      <c r="B15" s="218" t="s">
        <v>25</v>
      </c>
      <c r="C15" s="60" t="s">
        <v>26</v>
      </c>
      <c r="D15" s="61" t="s">
        <v>24</v>
      </c>
      <c r="E15" s="203">
        <v>90</v>
      </c>
      <c r="F15" s="177"/>
      <c r="G15" s="178">
        <f t="shared" si="0"/>
        <v>0</v>
      </c>
      <c r="H15" s="179"/>
      <c r="I15" s="220" t="e">
        <f>G15/$H$479</f>
        <v>#DIV/0!</v>
      </c>
    </row>
    <row r="16" spans="1:9" s="5" customFormat="1" x14ac:dyDescent="0.25">
      <c r="B16" s="221" t="s">
        <v>27</v>
      </c>
      <c r="C16" s="62" t="s">
        <v>28</v>
      </c>
      <c r="D16" s="63" t="s">
        <v>18</v>
      </c>
      <c r="E16" s="204">
        <v>1</v>
      </c>
      <c r="F16" s="180"/>
      <c r="G16" s="181">
        <f t="shared" si="0"/>
        <v>0</v>
      </c>
      <c r="H16" s="182"/>
      <c r="I16" s="222" t="e">
        <f>G16/$H$479</f>
        <v>#DIV/0!</v>
      </c>
    </row>
    <row r="17" spans="2:9" s="44" customFormat="1" x14ac:dyDescent="0.25">
      <c r="B17" s="216">
        <f>B11+1</f>
        <v>2</v>
      </c>
      <c r="C17" s="72" t="s">
        <v>29</v>
      </c>
      <c r="D17" s="69"/>
      <c r="E17" s="69"/>
      <c r="F17" s="183"/>
      <c r="G17" s="184"/>
      <c r="H17" s="185">
        <f>SUM(G18:G29)</f>
        <v>0</v>
      </c>
      <c r="I17" s="223" t="e">
        <f>H17/$H$479</f>
        <v>#DIV/0!</v>
      </c>
    </row>
    <row r="18" spans="2:9" s="5" customFormat="1" x14ac:dyDescent="0.25">
      <c r="B18" s="224" t="s">
        <v>30</v>
      </c>
      <c r="C18" s="75" t="s">
        <v>31</v>
      </c>
      <c r="D18" s="59" t="s">
        <v>21</v>
      </c>
      <c r="E18" s="64">
        <v>63</v>
      </c>
      <c r="F18" s="174"/>
      <c r="G18" s="175">
        <f t="shared" ref="G18:G29" si="1">ROUND(E18*F18,2)</f>
        <v>0</v>
      </c>
      <c r="H18" s="176"/>
      <c r="I18" s="219" t="e">
        <f t="shared" ref="I18:I29" si="2">G18/$H$479</f>
        <v>#DIV/0!</v>
      </c>
    </row>
    <row r="19" spans="2:9" s="5" customFormat="1" x14ac:dyDescent="0.25">
      <c r="B19" s="218" t="s">
        <v>32</v>
      </c>
      <c r="C19" s="60" t="s">
        <v>33</v>
      </c>
      <c r="D19" s="61" t="s">
        <v>21</v>
      </c>
      <c r="E19" s="65">
        <v>413</v>
      </c>
      <c r="F19" s="177"/>
      <c r="G19" s="178">
        <f t="shared" si="1"/>
        <v>0</v>
      </c>
      <c r="H19" s="179"/>
      <c r="I19" s="220" t="e">
        <f t="shared" si="2"/>
        <v>#DIV/0!</v>
      </c>
    </row>
    <row r="20" spans="2:9" s="11" customFormat="1" x14ac:dyDescent="0.25">
      <c r="B20" s="218" t="s">
        <v>34</v>
      </c>
      <c r="C20" s="66" t="s">
        <v>35</v>
      </c>
      <c r="D20" s="61" t="s">
        <v>21</v>
      </c>
      <c r="E20" s="65">
        <v>1</v>
      </c>
      <c r="F20" s="195"/>
      <c r="G20" s="178">
        <f t="shared" si="1"/>
        <v>0</v>
      </c>
      <c r="H20" s="186"/>
      <c r="I20" s="225" t="e">
        <f t="shared" si="2"/>
        <v>#DIV/0!</v>
      </c>
    </row>
    <row r="21" spans="2:9" s="11" customFormat="1" x14ac:dyDescent="0.25">
      <c r="B21" s="218" t="s">
        <v>36</v>
      </c>
      <c r="C21" s="66" t="s">
        <v>37</v>
      </c>
      <c r="D21" s="61" t="s">
        <v>21</v>
      </c>
      <c r="E21" s="65">
        <v>4</v>
      </c>
      <c r="F21" s="195"/>
      <c r="G21" s="178">
        <f t="shared" si="1"/>
        <v>0</v>
      </c>
      <c r="H21" s="186"/>
      <c r="I21" s="225" t="e">
        <f t="shared" si="2"/>
        <v>#DIV/0!</v>
      </c>
    </row>
    <row r="22" spans="2:9" s="11" customFormat="1" x14ac:dyDescent="0.25">
      <c r="B22" s="218" t="s">
        <v>38</v>
      </c>
      <c r="C22" s="66" t="s">
        <v>39</v>
      </c>
      <c r="D22" s="61" t="s">
        <v>40</v>
      </c>
      <c r="E22" s="65">
        <v>4.5</v>
      </c>
      <c r="F22" s="195"/>
      <c r="G22" s="178">
        <f t="shared" si="1"/>
        <v>0</v>
      </c>
      <c r="H22" s="186"/>
      <c r="I22" s="225" t="e">
        <f t="shared" si="2"/>
        <v>#DIV/0!</v>
      </c>
    </row>
    <row r="23" spans="2:9" s="11" customFormat="1" x14ac:dyDescent="0.25">
      <c r="B23" s="218" t="s">
        <v>41</v>
      </c>
      <c r="C23" s="66" t="s">
        <v>42</v>
      </c>
      <c r="D23" s="61" t="s">
        <v>21</v>
      </c>
      <c r="E23" s="65">
        <v>30</v>
      </c>
      <c r="F23" s="195"/>
      <c r="G23" s="178">
        <f t="shared" si="1"/>
        <v>0</v>
      </c>
      <c r="H23" s="186"/>
      <c r="I23" s="225" t="e">
        <f t="shared" si="2"/>
        <v>#DIV/0!</v>
      </c>
    </row>
    <row r="24" spans="2:9" s="11" customFormat="1" ht="26.4" x14ac:dyDescent="0.25">
      <c r="B24" s="218" t="s">
        <v>43</v>
      </c>
      <c r="C24" s="66" t="s">
        <v>44</v>
      </c>
      <c r="D24" s="61" t="s">
        <v>18</v>
      </c>
      <c r="E24" s="65">
        <v>1</v>
      </c>
      <c r="F24" s="195"/>
      <c r="G24" s="178">
        <f t="shared" si="1"/>
        <v>0</v>
      </c>
      <c r="H24" s="186"/>
      <c r="I24" s="225" t="e">
        <f t="shared" si="2"/>
        <v>#DIV/0!</v>
      </c>
    </row>
    <row r="25" spans="2:9" s="5" customFormat="1" ht="26.4" x14ac:dyDescent="0.25">
      <c r="B25" s="218" t="s">
        <v>45</v>
      </c>
      <c r="C25" s="66" t="s">
        <v>46</v>
      </c>
      <c r="D25" s="61" t="s">
        <v>21</v>
      </c>
      <c r="E25" s="65">
        <v>102</v>
      </c>
      <c r="F25" s="177"/>
      <c r="G25" s="178">
        <f t="shared" si="1"/>
        <v>0</v>
      </c>
      <c r="H25" s="179"/>
      <c r="I25" s="220" t="e">
        <f t="shared" si="2"/>
        <v>#DIV/0!</v>
      </c>
    </row>
    <row r="26" spans="2:9" s="5" customFormat="1" x14ac:dyDescent="0.25">
      <c r="B26" s="218" t="s">
        <v>47</v>
      </c>
      <c r="C26" s="66" t="s">
        <v>48</v>
      </c>
      <c r="D26" s="61" t="s">
        <v>21</v>
      </c>
      <c r="E26" s="65">
        <v>60</v>
      </c>
      <c r="F26" s="177"/>
      <c r="G26" s="178">
        <f t="shared" si="1"/>
        <v>0</v>
      </c>
      <c r="H26" s="179"/>
      <c r="I26" s="220" t="e">
        <f t="shared" si="2"/>
        <v>#DIV/0!</v>
      </c>
    </row>
    <row r="27" spans="2:9" s="5" customFormat="1" x14ac:dyDescent="0.25">
      <c r="B27" s="218" t="s">
        <v>49</v>
      </c>
      <c r="C27" s="66" t="s">
        <v>50</v>
      </c>
      <c r="D27" s="61" t="s">
        <v>21</v>
      </c>
      <c r="E27" s="65">
        <v>150</v>
      </c>
      <c r="F27" s="177"/>
      <c r="G27" s="178">
        <f t="shared" si="1"/>
        <v>0</v>
      </c>
      <c r="H27" s="179"/>
      <c r="I27" s="220" t="e">
        <f t="shared" si="2"/>
        <v>#DIV/0!</v>
      </c>
    </row>
    <row r="28" spans="2:9" s="44" customFormat="1" ht="26.4" x14ac:dyDescent="0.25">
      <c r="B28" s="218" t="s">
        <v>51</v>
      </c>
      <c r="C28" s="66" t="s">
        <v>52</v>
      </c>
      <c r="D28" s="61" t="s">
        <v>21</v>
      </c>
      <c r="E28" s="65">
        <v>414</v>
      </c>
      <c r="F28" s="195"/>
      <c r="G28" s="178">
        <f t="shared" si="1"/>
        <v>0</v>
      </c>
      <c r="H28" s="186"/>
      <c r="I28" s="225" t="e">
        <f t="shared" si="2"/>
        <v>#DIV/0!</v>
      </c>
    </row>
    <row r="29" spans="2:9" s="5" customFormat="1" ht="20.25" customHeight="1" x14ac:dyDescent="0.25">
      <c r="B29" s="221" t="s">
        <v>53</v>
      </c>
      <c r="C29" s="66" t="s">
        <v>54</v>
      </c>
      <c r="D29" s="61" t="s">
        <v>55</v>
      </c>
      <c r="E29" s="65">
        <v>1</v>
      </c>
      <c r="F29" s="177"/>
      <c r="G29" s="178">
        <f t="shared" si="1"/>
        <v>0</v>
      </c>
      <c r="H29" s="179"/>
      <c r="I29" s="220" t="e">
        <f t="shared" si="2"/>
        <v>#DIV/0!</v>
      </c>
    </row>
    <row r="30" spans="2:9" s="44" customFormat="1" x14ac:dyDescent="0.25">
      <c r="B30" s="216">
        <f>B17+1</f>
        <v>3</v>
      </c>
      <c r="C30" s="72" t="s">
        <v>56</v>
      </c>
      <c r="D30" s="69"/>
      <c r="E30" s="69"/>
      <c r="F30" s="183"/>
      <c r="G30" s="184"/>
      <c r="H30" s="185">
        <f>SUM(G31)</f>
        <v>0</v>
      </c>
      <c r="I30" s="223" t="e">
        <f>H30/$H$479</f>
        <v>#DIV/0!</v>
      </c>
    </row>
    <row r="31" spans="2:9" s="5" customFormat="1" ht="26.4" x14ac:dyDescent="0.25">
      <c r="B31" s="218" t="s">
        <v>57</v>
      </c>
      <c r="C31" s="66" t="s">
        <v>58</v>
      </c>
      <c r="D31" s="61" t="s">
        <v>40</v>
      </c>
      <c r="E31" s="65">
        <v>72</v>
      </c>
      <c r="F31" s="177"/>
      <c r="G31" s="178">
        <f t="shared" ref="G31" si="3">ROUND(E31*F31,2)</f>
        <v>0</v>
      </c>
      <c r="H31" s="179"/>
      <c r="I31" s="220" t="e">
        <f>G31/$H$479</f>
        <v>#DIV/0!</v>
      </c>
    </row>
    <row r="32" spans="2:9" s="44" customFormat="1" x14ac:dyDescent="0.25">
      <c r="B32" s="216">
        <f>B30+1</f>
        <v>4</v>
      </c>
      <c r="C32" s="72" t="s">
        <v>59</v>
      </c>
      <c r="D32" s="69"/>
      <c r="E32" s="69"/>
      <c r="F32" s="183"/>
      <c r="G32" s="184"/>
      <c r="H32" s="185">
        <f>SUM(G34:G71)</f>
        <v>0</v>
      </c>
      <c r="I32" s="223" t="e">
        <f>H32/$H$479</f>
        <v>#DIV/0!</v>
      </c>
    </row>
    <row r="33" spans="2:9" s="44" customFormat="1" ht="16.2" customHeight="1" x14ac:dyDescent="0.25">
      <c r="B33" s="226"/>
      <c r="C33" s="73" t="s">
        <v>60</v>
      </c>
      <c r="D33" s="74"/>
      <c r="E33" s="74"/>
      <c r="F33" s="188"/>
      <c r="G33" s="74"/>
      <c r="H33" s="74"/>
      <c r="I33" s="227"/>
    </row>
    <row r="34" spans="2:9" s="44" customFormat="1" ht="26.4" x14ac:dyDescent="0.25">
      <c r="B34" s="228" t="s">
        <v>61</v>
      </c>
      <c r="C34" s="66" t="s">
        <v>62</v>
      </c>
      <c r="D34" s="61" t="s">
        <v>21</v>
      </c>
      <c r="E34" s="65">
        <v>414</v>
      </c>
      <c r="F34" s="177"/>
      <c r="G34" s="178">
        <f t="shared" ref="G34:G39" si="4">ROUND(E34*F34,2)</f>
        <v>0</v>
      </c>
      <c r="H34" s="186"/>
      <c r="I34" s="225" t="e">
        <f t="shared" ref="I34:I39" si="5">G34/$H$479</f>
        <v>#DIV/0!</v>
      </c>
    </row>
    <row r="35" spans="2:9" s="44" customFormat="1" ht="26.4" x14ac:dyDescent="0.25">
      <c r="B35" s="228" t="s">
        <v>63</v>
      </c>
      <c r="C35" s="66" t="s">
        <v>64</v>
      </c>
      <c r="D35" s="61" t="s">
        <v>21</v>
      </c>
      <c r="E35" s="65">
        <v>555</v>
      </c>
      <c r="F35" s="177"/>
      <c r="G35" s="178">
        <f t="shared" si="4"/>
        <v>0</v>
      </c>
      <c r="H35" s="186"/>
      <c r="I35" s="225" t="e">
        <f t="shared" si="5"/>
        <v>#DIV/0!</v>
      </c>
    </row>
    <row r="36" spans="2:9" s="44" customFormat="1" ht="26.4" x14ac:dyDescent="0.25">
      <c r="B36" s="228" t="s">
        <v>65</v>
      </c>
      <c r="C36" s="66" t="s">
        <v>66</v>
      </c>
      <c r="D36" s="61" t="s">
        <v>21</v>
      </c>
      <c r="E36" s="65">
        <v>425</v>
      </c>
      <c r="F36" s="177"/>
      <c r="G36" s="178">
        <f t="shared" si="4"/>
        <v>0</v>
      </c>
      <c r="H36" s="186"/>
      <c r="I36" s="225" t="e">
        <f t="shared" si="5"/>
        <v>#DIV/0!</v>
      </c>
    </row>
    <row r="37" spans="2:9" s="44" customFormat="1" ht="26.4" x14ac:dyDescent="0.25">
      <c r="B37" s="228" t="s">
        <v>67</v>
      </c>
      <c r="C37" s="66" t="s">
        <v>68</v>
      </c>
      <c r="D37" s="61" t="s">
        <v>21</v>
      </c>
      <c r="E37" s="65">
        <v>549</v>
      </c>
      <c r="F37" s="177"/>
      <c r="G37" s="178">
        <f t="shared" si="4"/>
        <v>0</v>
      </c>
      <c r="H37" s="186"/>
      <c r="I37" s="225" t="e">
        <f t="shared" si="5"/>
        <v>#DIV/0!</v>
      </c>
    </row>
    <row r="38" spans="2:9" s="44" customFormat="1" x14ac:dyDescent="0.25">
      <c r="B38" s="228" t="s">
        <v>69</v>
      </c>
      <c r="C38" s="66" t="s">
        <v>70</v>
      </c>
      <c r="D38" s="61" t="s">
        <v>21</v>
      </c>
      <c r="E38" s="65">
        <v>18</v>
      </c>
      <c r="F38" s="177"/>
      <c r="G38" s="178">
        <f t="shared" si="4"/>
        <v>0</v>
      </c>
      <c r="H38" s="186"/>
      <c r="I38" s="225" t="e">
        <f t="shared" si="5"/>
        <v>#DIV/0!</v>
      </c>
    </row>
    <row r="39" spans="2:9" s="44" customFormat="1" x14ac:dyDescent="0.25">
      <c r="B39" s="228" t="s">
        <v>71</v>
      </c>
      <c r="C39" s="66" t="s">
        <v>72</v>
      </c>
      <c r="D39" s="61" t="s">
        <v>21</v>
      </c>
      <c r="E39" s="65">
        <v>62</v>
      </c>
      <c r="F39" s="177"/>
      <c r="G39" s="178">
        <f t="shared" si="4"/>
        <v>0</v>
      </c>
      <c r="H39" s="186"/>
      <c r="I39" s="225" t="e">
        <f t="shared" si="5"/>
        <v>#DIV/0!</v>
      </c>
    </row>
    <row r="40" spans="2:9" s="44" customFormat="1" ht="16.2" customHeight="1" x14ac:dyDescent="0.25">
      <c r="B40" s="226"/>
      <c r="C40" s="73" t="s">
        <v>73</v>
      </c>
      <c r="D40" s="74"/>
      <c r="E40" s="74"/>
      <c r="F40" s="74"/>
      <c r="G40" s="74"/>
      <c r="H40" s="74"/>
      <c r="I40" s="227"/>
    </row>
    <row r="41" spans="2:9" s="44" customFormat="1" x14ac:dyDescent="0.25">
      <c r="B41" s="228" t="s">
        <v>74</v>
      </c>
      <c r="C41" s="66" t="s">
        <v>75</v>
      </c>
      <c r="D41" s="61" t="s">
        <v>40</v>
      </c>
      <c r="E41" s="65">
        <v>9.2999999999999989</v>
      </c>
      <c r="F41" s="177"/>
      <c r="G41" s="178">
        <f t="shared" ref="G41:G43" si="6">ROUND(E41*F41,2)</f>
        <v>0</v>
      </c>
      <c r="H41" s="186"/>
      <c r="I41" s="225" t="e">
        <f>G41/$H$479</f>
        <v>#DIV/0!</v>
      </c>
    </row>
    <row r="42" spans="2:9" s="44" customFormat="1" x14ac:dyDescent="0.25">
      <c r="B42" s="228" t="s">
        <v>76</v>
      </c>
      <c r="C42" s="66" t="s">
        <v>77</v>
      </c>
      <c r="D42" s="61" t="s">
        <v>21</v>
      </c>
      <c r="E42" s="65">
        <v>12</v>
      </c>
      <c r="F42" s="177"/>
      <c r="G42" s="178">
        <f t="shared" si="6"/>
        <v>0</v>
      </c>
      <c r="H42" s="186"/>
      <c r="I42" s="225" t="e">
        <f>G42/$H$479</f>
        <v>#DIV/0!</v>
      </c>
    </row>
    <row r="43" spans="2:9" s="44" customFormat="1" x14ac:dyDescent="0.25">
      <c r="B43" s="228" t="s">
        <v>78</v>
      </c>
      <c r="C43" s="66" t="s">
        <v>79</v>
      </c>
      <c r="D43" s="61" t="s">
        <v>24</v>
      </c>
      <c r="E43" s="65">
        <v>11</v>
      </c>
      <c r="F43" s="177"/>
      <c r="G43" s="178">
        <f t="shared" si="6"/>
        <v>0</v>
      </c>
      <c r="H43" s="186"/>
      <c r="I43" s="225" t="e">
        <f>G43/$H$479</f>
        <v>#DIV/0!</v>
      </c>
    </row>
    <row r="44" spans="2:9" s="44" customFormat="1" x14ac:dyDescent="0.25">
      <c r="B44" s="226"/>
      <c r="C44" s="73" t="s">
        <v>80</v>
      </c>
      <c r="D44" s="74"/>
      <c r="E44" s="74"/>
      <c r="F44" s="74"/>
      <c r="G44" s="74"/>
      <c r="H44" s="74"/>
      <c r="I44" s="227"/>
    </row>
    <row r="45" spans="2:9" s="44" customFormat="1" ht="26.4" x14ac:dyDescent="0.25">
      <c r="B45" s="228" t="s">
        <v>81</v>
      </c>
      <c r="C45" s="66" t="s">
        <v>82</v>
      </c>
      <c r="D45" s="61" t="s">
        <v>21</v>
      </c>
      <c r="E45" s="65">
        <v>98.5</v>
      </c>
      <c r="F45" s="177"/>
      <c r="G45" s="178">
        <f t="shared" ref="G45:G48" si="7">ROUND(E45*F45,2)</f>
        <v>0</v>
      </c>
      <c r="H45" s="186"/>
      <c r="I45" s="225" t="e">
        <f>G45/$H$479</f>
        <v>#DIV/0!</v>
      </c>
    </row>
    <row r="46" spans="2:9" s="44" customFormat="1" x14ac:dyDescent="0.25">
      <c r="B46" s="228" t="s">
        <v>83</v>
      </c>
      <c r="C46" s="66" t="s">
        <v>84</v>
      </c>
      <c r="D46" s="61" t="s">
        <v>21</v>
      </c>
      <c r="E46" s="65">
        <v>95.1</v>
      </c>
      <c r="F46" s="177"/>
      <c r="G46" s="178">
        <f t="shared" si="7"/>
        <v>0</v>
      </c>
      <c r="H46" s="186"/>
      <c r="I46" s="225" t="e">
        <f>G46/$H$479</f>
        <v>#DIV/0!</v>
      </c>
    </row>
    <row r="47" spans="2:9" s="44" customFormat="1" x14ac:dyDescent="0.25">
      <c r="B47" s="228" t="s">
        <v>85</v>
      </c>
      <c r="C47" s="66" t="s">
        <v>86</v>
      </c>
      <c r="D47" s="61" t="s">
        <v>21</v>
      </c>
      <c r="E47" s="65">
        <v>2.5</v>
      </c>
      <c r="F47" s="177"/>
      <c r="G47" s="178">
        <f t="shared" si="7"/>
        <v>0</v>
      </c>
      <c r="H47" s="186"/>
      <c r="I47" s="225" t="e">
        <f>G47/$H$479</f>
        <v>#DIV/0!</v>
      </c>
    </row>
    <row r="48" spans="2:9" s="44" customFormat="1" x14ac:dyDescent="0.25">
      <c r="B48" s="221" t="s">
        <v>87</v>
      </c>
      <c r="C48" s="66" t="s">
        <v>88</v>
      </c>
      <c r="D48" s="63" t="s">
        <v>21</v>
      </c>
      <c r="E48" s="68">
        <v>103.5</v>
      </c>
      <c r="F48" s="177"/>
      <c r="G48" s="181">
        <f t="shared" si="7"/>
        <v>0</v>
      </c>
      <c r="H48" s="182"/>
      <c r="I48" s="222" t="e">
        <f>G48/$H$479</f>
        <v>#DIV/0!</v>
      </c>
    </row>
    <row r="49" spans="2:9" s="44" customFormat="1" x14ac:dyDescent="0.25">
      <c r="B49" s="226"/>
      <c r="C49" s="73" t="s">
        <v>89</v>
      </c>
      <c r="D49" s="74"/>
      <c r="E49" s="74"/>
      <c r="F49" s="74"/>
      <c r="G49" s="74"/>
      <c r="H49" s="74"/>
      <c r="I49" s="227"/>
    </row>
    <row r="50" spans="2:9" s="44" customFormat="1" x14ac:dyDescent="0.25">
      <c r="B50" s="218" t="s">
        <v>90</v>
      </c>
      <c r="C50" s="66" t="s">
        <v>91</v>
      </c>
      <c r="D50" s="61" t="s">
        <v>21</v>
      </c>
      <c r="E50" s="65">
        <v>37</v>
      </c>
      <c r="F50" s="177"/>
      <c r="G50" s="178">
        <f t="shared" ref="G50:G54" si="8">ROUND(E50*F50,2)</f>
        <v>0</v>
      </c>
      <c r="H50" s="179"/>
      <c r="I50" s="225" t="e">
        <f>G50/$H$479</f>
        <v>#DIV/0!</v>
      </c>
    </row>
    <row r="51" spans="2:9" s="44" customFormat="1" x14ac:dyDescent="0.25">
      <c r="B51" s="218" t="s">
        <v>92</v>
      </c>
      <c r="C51" s="66" t="s">
        <v>93</v>
      </c>
      <c r="D51" s="61" t="s">
        <v>21</v>
      </c>
      <c r="E51" s="65">
        <v>37</v>
      </c>
      <c r="F51" s="177"/>
      <c r="G51" s="178">
        <f t="shared" si="8"/>
        <v>0</v>
      </c>
      <c r="H51" s="179"/>
      <c r="I51" s="225" t="e">
        <f>G51/$H$479</f>
        <v>#DIV/0!</v>
      </c>
    </row>
    <row r="52" spans="2:9" s="44" customFormat="1" x14ac:dyDescent="0.25">
      <c r="B52" s="218" t="s">
        <v>94</v>
      </c>
      <c r="C52" s="66" t="s">
        <v>95</v>
      </c>
      <c r="D52" s="61" t="s">
        <v>21</v>
      </c>
      <c r="E52" s="65">
        <v>30.5</v>
      </c>
      <c r="F52" s="177"/>
      <c r="G52" s="178">
        <f t="shared" si="8"/>
        <v>0</v>
      </c>
      <c r="H52" s="179"/>
      <c r="I52" s="225" t="e">
        <f>G52/$H$479</f>
        <v>#DIV/0!</v>
      </c>
    </row>
    <row r="53" spans="2:9" s="44" customFormat="1" x14ac:dyDescent="0.25">
      <c r="B53" s="218" t="s">
        <v>96</v>
      </c>
      <c r="C53" s="66" t="s">
        <v>97</v>
      </c>
      <c r="D53" s="61" t="s">
        <v>21</v>
      </c>
      <c r="E53" s="65">
        <v>27.5</v>
      </c>
      <c r="F53" s="177"/>
      <c r="G53" s="178">
        <f t="shared" si="8"/>
        <v>0</v>
      </c>
      <c r="H53" s="179"/>
      <c r="I53" s="225" t="e">
        <f>G53/$H$479</f>
        <v>#DIV/0!</v>
      </c>
    </row>
    <row r="54" spans="2:9" s="44" customFormat="1" x14ac:dyDescent="0.25">
      <c r="B54" s="218" t="s">
        <v>98</v>
      </c>
      <c r="C54" s="67" t="s">
        <v>99</v>
      </c>
      <c r="D54" s="63" t="s">
        <v>21</v>
      </c>
      <c r="E54" s="65">
        <v>1840</v>
      </c>
      <c r="F54" s="177"/>
      <c r="G54" s="181">
        <f t="shared" si="8"/>
        <v>0</v>
      </c>
      <c r="H54" s="182"/>
      <c r="I54" s="229" t="e">
        <f>G54/$H$479</f>
        <v>#DIV/0!</v>
      </c>
    </row>
    <row r="55" spans="2:9" s="44" customFormat="1" x14ac:dyDescent="0.25">
      <c r="B55" s="226"/>
      <c r="C55" s="73" t="s">
        <v>100</v>
      </c>
      <c r="D55" s="74"/>
      <c r="E55" s="74"/>
      <c r="F55" s="74"/>
      <c r="G55" s="74"/>
      <c r="H55" s="74"/>
      <c r="I55" s="227"/>
    </row>
    <row r="56" spans="2:9" s="5" customFormat="1" x14ac:dyDescent="0.25">
      <c r="B56" s="224" t="s">
        <v>101</v>
      </c>
      <c r="C56" s="75" t="s">
        <v>102</v>
      </c>
      <c r="D56" s="59" t="s">
        <v>21</v>
      </c>
      <c r="E56" s="64">
        <v>452</v>
      </c>
      <c r="F56" s="177"/>
      <c r="G56" s="175">
        <f t="shared" ref="G56:G57" si="9">ROUND(E56*F56,2)</f>
        <v>0</v>
      </c>
      <c r="H56" s="179"/>
      <c r="I56" s="230" t="e">
        <f>G56/$H$479</f>
        <v>#DIV/0!</v>
      </c>
    </row>
    <row r="57" spans="2:9" s="5" customFormat="1" x14ac:dyDescent="0.25">
      <c r="B57" s="221" t="s">
        <v>103</v>
      </c>
      <c r="C57" s="67" t="s">
        <v>104</v>
      </c>
      <c r="D57" s="63" t="s">
        <v>21</v>
      </c>
      <c r="E57" s="68">
        <v>3</v>
      </c>
      <c r="F57" s="177"/>
      <c r="G57" s="181">
        <f t="shared" si="9"/>
        <v>0</v>
      </c>
      <c r="H57" s="187"/>
      <c r="I57" s="222" t="e">
        <f>G57/$H$479</f>
        <v>#DIV/0!</v>
      </c>
    </row>
    <row r="58" spans="2:9" s="44" customFormat="1" x14ac:dyDescent="0.25">
      <c r="B58" s="226"/>
      <c r="C58" s="73" t="s">
        <v>105</v>
      </c>
      <c r="D58" s="74"/>
      <c r="E58" s="74"/>
      <c r="F58" s="74"/>
      <c r="G58" s="74"/>
      <c r="H58" s="74"/>
      <c r="I58" s="227"/>
    </row>
    <row r="59" spans="2:9" s="5" customFormat="1" ht="55.95" customHeight="1" x14ac:dyDescent="0.25">
      <c r="B59" s="224" t="s">
        <v>106</v>
      </c>
      <c r="C59" s="66" t="s">
        <v>107</v>
      </c>
      <c r="D59" s="59" t="s">
        <v>21</v>
      </c>
      <c r="E59" s="64">
        <v>208.5</v>
      </c>
      <c r="F59" s="177"/>
      <c r="G59" s="175">
        <f t="shared" ref="G59:G68" si="10">ROUND(E59*F59,2)</f>
        <v>0</v>
      </c>
      <c r="H59" s="191"/>
      <c r="I59" s="219" t="e">
        <f t="shared" ref="I59:I69" si="11">G59/$H$479</f>
        <v>#DIV/0!</v>
      </c>
    </row>
    <row r="60" spans="2:9" s="5" customFormat="1" x14ac:dyDescent="0.25">
      <c r="B60" s="218" t="s">
        <v>108</v>
      </c>
      <c r="C60" s="66" t="s">
        <v>109</v>
      </c>
      <c r="D60" s="61" t="s">
        <v>21</v>
      </c>
      <c r="E60" s="65">
        <v>201.5</v>
      </c>
      <c r="F60" s="177"/>
      <c r="G60" s="178">
        <f t="shared" si="10"/>
        <v>0</v>
      </c>
      <c r="H60" s="186"/>
      <c r="I60" s="220" t="e">
        <f t="shared" si="11"/>
        <v>#DIV/0!</v>
      </c>
    </row>
    <row r="61" spans="2:9" s="5" customFormat="1" ht="26.4" x14ac:dyDescent="0.25">
      <c r="B61" s="218" t="s">
        <v>110</v>
      </c>
      <c r="C61" s="66" t="s">
        <v>111</v>
      </c>
      <c r="D61" s="61" t="s">
        <v>21</v>
      </c>
      <c r="E61" s="65">
        <v>6.6</v>
      </c>
      <c r="F61" s="177"/>
      <c r="G61" s="178">
        <f t="shared" si="10"/>
        <v>0</v>
      </c>
      <c r="H61" s="186"/>
      <c r="I61" s="220" t="e">
        <f t="shared" si="11"/>
        <v>#DIV/0!</v>
      </c>
    </row>
    <row r="62" spans="2:9" s="5" customFormat="1" ht="26.4" x14ac:dyDescent="0.25">
      <c r="B62" s="218" t="s">
        <v>112</v>
      </c>
      <c r="C62" s="66" t="s">
        <v>113</v>
      </c>
      <c r="D62" s="61" t="s">
        <v>21</v>
      </c>
      <c r="E62" s="65">
        <v>223</v>
      </c>
      <c r="F62" s="177"/>
      <c r="G62" s="178">
        <f t="shared" si="10"/>
        <v>0</v>
      </c>
      <c r="H62" s="186"/>
      <c r="I62" s="220" t="e">
        <f t="shared" si="11"/>
        <v>#DIV/0!</v>
      </c>
    </row>
    <row r="63" spans="2:9" s="5" customFormat="1" x14ac:dyDescent="0.25">
      <c r="B63" s="218" t="s">
        <v>114</v>
      </c>
      <c r="C63" s="66" t="s">
        <v>115</v>
      </c>
      <c r="D63" s="61" t="s">
        <v>24</v>
      </c>
      <c r="E63" s="65">
        <v>129</v>
      </c>
      <c r="F63" s="177"/>
      <c r="G63" s="178">
        <f t="shared" si="10"/>
        <v>0</v>
      </c>
      <c r="H63" s="186"/>
      <c r="I63" s="220" t="e">
        <f t="shared" si="11"/>
        <v>#DIV/0!</v>
      </c>
    </row>
    <row r="64" spans="2:9" s="5" customFormat="1" ht="13.35" customHeight="1" x14ac:dyDescent="0.25">
      <c r="B64" s="218" t="s">
        <v>116</v>
      </c>
      <c r="C64" s="66" t="s">
        <v>117</v>
      </c>
      <c r="D64" s="61" t="s">
        <v>24</v>
      </c>
      <c r="E64" s="65">
        <v>284</v>
      </c>
      <c r="F64" s="177"/>
      <c r="G64" s="178">
        <f t="shared" si="10"/>
        <v>0</v>
      </c>
      <c r="H64" s="186"/>
      <c r="I64" s="220" t="e">
        <f t="shared" si="11"/>
        <v>#DIV/0!</v>
      </c>
    </row>
    <row r="65" spans="2:9" s="5" customFormat="1" x14ac:dyDescent="0.25">
      <c r="B65" s="218" t="s">
        <v>118</v>
      </c>
      <c r="C65" s="66" t="s">
        <v>119</v>
      </c>
      <c r="D65" s="61" t="s">
        <v>24</v>
      </c>
      <c r="E65" s="65">
        <v>21</v>
      </c>
      <c r="F65" s="177"/>
      <c r="G65" s="178">
        <f t="shared" si="10"/>
        <v>0</v>
      </c>
      <c r="H65" s="186"/>
      <c r="I65" s="220" t="e">
        <f t="shared" si="11"/>
        <v>#DIV/0!</v>
      </c>
    </row>
    <row r="66" spans="2:9" s="5" customFormat="1" x14ac:dyDescent="0.25">
      <c r="B66" s="218" t="s">
        <v>120</v>
      </c>
      <c r="C66" s="66" t="s">
        <v>121</v>
      </c>
      <c r="D66" s="61" t="s">
        <v>24</v>
      </c>
      <c r="E66" s="65">
        <v>8</v>
      </c>
      <c r="F66" s="177"/>
      <c r="G66" s="178">
        <f t="shared" si="10"/>
        <v>0</v>
      </c>
      <c r="H66" s="186"/>
      <c r="I66" s="220" t="e">
        <f t="shared" si="11"/>
        <v>#DIV/0!</v>
      </c>
    </row>
    <row r="67" spans="2:9" s="5" customFormat="1" x14ac:dyDescent="0.25">
      <c r="B67" s="218" t="s">
        <v>122</v>
      </c>
      <c r="C67" s="66" t="s">
        <v>123</v>
      </c>
      <c r="D67" s="61" t="s">
        <v>21</v>
      </c>
      <c r="E67" s="65">
        <v>6.5</v>
      </c>
      <c r="F67" s="177"/>
      <c r="G67" s="178">
        <f t="shared" si="10"/>
        <v>0</v>
      </c>
      <c r="H67" s="186"/>
      <c r="I67" s="220" t="e">
        <f t="shared" si="11"/>
        <v>#DIV/0!</v>
      </c>
    </row>
    <row r="68" spans="2:9" s="5" customFormat="1" x14ac:dyDescent="0.25">
      <c r="B68" s="218" t="s">
        <v>124</v>
      </c>
      <c r="C68" s="66" t="s">
        <v>125</v>
      </c>
      <c r="D68" s="61" t="s">
        <v>24</v>
      </c>
      <c r="E68" s="65">
        <v>3.12</v>
      </c>
      <c r="F68" s="177"/>
      <c r="G68" s="178">
        <f t="shared" si="10"/>
        <v>0</v>
      </c>
      <c r="H68" s="186"/>
      <c r="I68" s="220" t="e">
        <f t="shared" si="11"/>
        <v>#DIV/0!</v>
      </c>
    </row>
    <row r="69" spans="2:9" s="5" customFormat="1" ht="26.4" x14ac:dyDescent="0.25">
      <c r="B69" s="221" t="s">
        <v>126</v>
      </c>
      <c r="C69" s="66" t="s">
        <v>127</v>
      </c>
      <c r="D69" s="61" t="s">
        <v>21</v>
      </c>
      <c r="E69" s="65">
        <v>120</v>
      </c>
      <c r="F69" s="177"/>
      <c r="G69" s="178">
        <f t="shared" ref="G69" si="12">ROUND(E69*F69,2)</f>
        <v>0</v>
      </c>
      <c r="H69" s="179"/>
      <c r="I69" s="220" t="e">
        <f t="shared" si="11"/>
        <v>#DIV/0!</v>
      </c>
    </row>
    <row r="70" spans="2:9" s="44" customFormat="1" x14ac:dyDescent="0.25">
      <c r="B70" s="226"/>
      <c r="C70" s="73" t="s">
        <v>128</v>
      </c>
      <c r="D70" s="74"/>
      <c r="E70" s="74"/>
      <c r="F70" s="74"/>
      <c r="G70" s="74"/>
      <c r="H70" s="74"/>
      <c r="I70" s="227"/>
    </row>
    <row r="71" spans="2:9" s="5" customFormat="1" ht="13.35" customHeight="1" x14ac:dyDescent="0.25">
      <c r="B71" s="221" t="s">
        <v>129</v>
      </c>
      <c r="C71" s="67" t="s">
        <v>130</v>
      </c>
      <c r="D71" s="63" t="s">
        <v>21</v>
      </c>
      <c r="E71" s="65">
        <v>88</v>
      </c>
      <c r="F71" s="177"/>
      <c r="G71" s="181">
        <f>ROUND(E71*F71,2)</f>
        <v>0</v>
      </c>
      <c r="H71" s="182"/>
      <c r="I71" s="222" t="e">
        <f>G71/$H$479</f>
        <v>#DIV/0!</v>
      </c>
    </row>
    <row r="72" spans="2:9" s="44" customFormat="1" x14ac:dyDescent="0.25">
      <c r="B72" s="216">
        <f>+B32+1</f>
        <v>5</v>
      </c>
      <c r="C72" s="72" t="s">
        <v>131</v>
      </c>
      <c r="D72" s="69"/>
      <c r="E72" s="69"/>
      <c r="F72" s="184"/>
      <c r="G72" s="184"/>
      <c r="H72" s="185">
        <f>SUM(G73:G78)</f>
        <v>0</v>
      </c>
      <c r="I72" s="223" t="e">
        <f>H72/$H$479</f>
        <v>#DIV/0!</v>
      </c>
    </row>
    <row r="73" spans="2:9" s="5" customFormat="1" x14ac:dyDescent="0.25">
      <c r="B73" s="224" t="s">
        <v>132</v>
      </c>
      <c r="C73" s="75" t="s">
        <v>133</v>
      </c>
      <c r="D73" s="59" t="s">
        <v>21</v>
      </c>
      <c r="E73" s="65">
        <v>29.5</v>
      </c>
      <c r="F73" s="177"/>
      <c r="G73" s="175">
        <f t="shared" ref="G73:G78" si="13">ROUND(E73*F73,2)</f>
        <v>0</v>
      </c>
      <c r="H73" s="176"/>
      <c r="I73" s="219" t="e">
        <f t="shared" ref="I73:I78" si="14">G73/$H$479</f>
        <v>#DIV/0!</v>
      </c>
    </row>
    <row r="74" spans="2:9" s="5" customFormat="1" x14ac:dyDescent="0.25">
      <c r="B74" s="218" t="s">
        <v>134</v>
      </c>
      <c r="C74" s="66" t="s">
        <v>135</v>
      </c>
      <c r="D74" s="61" t="s">
        <v>21</v>
      </c>
      <c r="E74" s="65">
        <v>18</v>
      </c>
      <c r="F74" s="177"/>
      <c r="G74" s="178">
        <f t="shared" si="13"/>
        <v>0</v>
      </c>
      <c r="H74" s="179"/>
      <c r="I74" s="220" t="e">
        <f t="shared" si="14"/>
        <v>#DIV/0!</v>
      </c>
    </row>
    <row r="75" spans="2:9" s="5" customFormat="1" x14ac:dyDescent="0.25">
      <c r="B75" s="218" t="s">
        <v>136</v>
      </c>
      <c r="C75" s="66" t="s">
        <v>137</v>
      </c>
      <c r="D75" s="61" t="s">
        <v>21</v>
      </c>
      <c r="E75" s="65">
        <v>12.1</v>
      </c>
      <c r="F75" s="177"/>
      <c r="G75" s="178">
        <f t="shared" si="13"/>
        <v>0</v>
      </c>
      <c r="H75" s="179"/>
      <c r="I75" s="220" t="e">
        <f t="shared" si="14"/>
        <v>#DIV/0!</v>
      </c>
    </row>
    <row r="76" spans="2:9" s="5" customFormat="1" x14ac:dyDescent="0.25">
      <c r="B76" s="218" t="s">
        <v>138</v>
      </c>
      <c r="C76" s="66" t="s">
        <v>139</v>
      </c>
      <c r="D76" s="61" t="s">
        <v>21</v>
      </c>
      <c r="E76" s="65">
        <v>12.1</v>
      </c>
      <c r="F76" s="177"/>
      <c r="G76" s="178">
        <f t="shared" si="13"/>
        <v>0</v>
      </c>
      <c r="H76" s="179"/>
      <c r="I76" s="220" t="e">
        <f t="shared" si="14"/>
        <v>#DIV/0!</v>
      </c>
    </row>
    <row r="77" spans="2:9" s="5" customFormat="1" x14ac:dyDescent="0.25">
      <c r="B77" s="218" t="s">
        <v>140</v>
      </c>
      <c r="C77" s="66" t="s">
        <v>141</v>
      </c>
      <c r="D77" s="61" t="s">
        <v>21</v>
      </c>
      <c r="E77" s="65">
        <v>17.100000000000001</v>
      </c>
      <c r="F77" s="177"/>
      <c r="G77" s="178">
        <f t="shared" si="13"/>
        <v>0</v>
      </c>
      <c r="H77" s="179"/>
      <c r="I77" s="220" t="e">
        <f t="shared" si="14"/>
        <v>#DIV/0!</v>
      </c>
    </row>
    <row r="78" spans="2:9" s="5" customFormat="1" x14ac:dyDescent="0.25">
      <c r="B78" s="221" t="s">
        <v>142</v>
      </c>
      <c r="C78" s="67" t="s">
        <v>143</v>
      </c>
      <c r="D78" s="63" t="s">
        <v>21</v>
      </c>
      <c r="E78" s="65">
        <v>7.4</v>
      </c>
      <c r="F78" s="177"/>
      <c r="G78" s="181">
        <f t="shared" si="13"/>
        <v>0</v>
      </c>
      <c r="H78" s="182"/>
      <c r="I78" s="222" t="e">
        <f t="shared" si="14"/>
        <v>#DIV/0!</v>
      </c>
    </row>
    <row r="79" spans="2:9" s="44" customFormat="1" x14ac:dyDescent="0.25">
      <c r="B79" s="216">
        <f>+B72+1</f>
        <v>6</v>
      </c>
      <c r="C79" s="72" t="s">
        <v>144</v>
      </c>
      <c r="D79" s="69"/>
      <c r="E79" s="69"/>
      <c r="F79" s="184"/>
      <c r="G79" s="184"/>
      <c r="H79" s="185">
        <f>SUM(G80:G88)</f>
        <v>0</v>
      </c>
      <c r="I79" s="223" t="e">
        <f>H79/$H$479</f>
        <v>#DIV/0!</v>
      </c>
    </row>
    <row r="80" spans="2:9" s="44" customFormat="1" x14ac:dyDescent="0.25">
      <c r="B80" s="226"/>
      <c r="C80" s="73" t="s">
        <v>145</v>
      </c>
      <c r="D80" s="74"/>
      <c r="E80" s="74"/>
      <c r="F80" s="74"/>
      <c r="G80" s="74"/>
      <c r="H80" s="74"/>
      <c r="I80" s="227"/>
    </row>
    <row r="81" spans="2:9" s="5" customFormat="1" ht="26.4" x14ac:dyDescent="0.25">
      <c r="B81" s="224" t="s">
        <v>146</v>
      </c>
      <c r="C81" s="75" t="s">
        <v>147</v>
      </c>
      <c r="D81" s="59" t="s">
        <v>21</v>
      </c>
      <c r="E81" s="65">
        <v>89</v>
      </c>
      <c r="F81" s="177"/>
      <c r="G81" s="175">
        <f t="shared" ref="G81:G83" si="15">ROUND(E81*F81,2)</f>
        <v>0</v>
      </c>
      <c r="H81" s="191"/>
      <c r="I81" s="219" t="e">
        <f>G81/$H$479</f>
        <v>#DIV/0!</v>
      </c>
    </row>
    <row r="82" spans="2:9" s="5" customFormat="1" ht="26.4" x14ac:dyDescent="0.25">
      <c r="B82" s="218" t="s">
        <v>148</v>
      </c>
      <c r="C82" s="66" t="s">
        <v>149</v>
      </c>
      <c r="D82" s="61" t="s">
        <v>21</v>
      </c>
      <c r="E82" s="65">
        <v>95.5</v>
      </c>
      <c r="F82" s="195"/>
      <c r="G82" s="178">
        <f t="shared" si="15"/>
        <v>0</v>
      </c>
      <c r="H82" s="186"/>
      <c r="I82" s="220" t="e">
        <f>G82/$H$479</f>
        <v>#DIV/0!</v>
      </c>
    </row>
    <row r="83" spans="2:9" s="5" customFormat="1" ht="26.4" x14ac:dyDescent="0.25">
      <c r="B83" s="221" t="s">
        <v>150</v>
      </c>
      <c r="C83" s="67" t="s">
        <v>151</v>
      </c>
      <c r="D83" s="63" t="s">
        <v>21</v>
      </c>
      <c r="E83" s="65">
        <v>14</v>
      </c>
      <c r="F83" s="190"/>
      <c r="G83" s="181">
        <f t="shared" si="15"/>
        <v>0</v>
      </c>
      <c r="H83" s="187"/>
      <c r="I83" s="222" t="e">
        <f>G83/$H$479</f>
        <v>#DIV/0!</v>
      </c>
    </row>
    <row r="84" spans="2:9" s="44" customFormat="1" x14ac:dyDescent="0.25">
      <c r="B84" s="226"/>
      <c r="C84" s="73" t="s">
        <v>128</v>
      </c>
      <c r="D84" s="74"/>
      <c r="E84" s="74"/>
      <c r="F84" s="188"/>
      <c r="G84" s="74"/>
      <c r="H84" s="74"/>
      <c r="I84" s="227"/>
    </row>
    <row r="85" spans="2:9" s="5" customFormat="1" ht="13.35" customHeight="1" x14ac:dyDescent="0.25">
      <c r="B85" s="224" t="s">
        <v>152</v>
      </c>
      <c r="C85" s="75" t="s">
        <v>153</v>
      </c>
      <c r="D85" s="59" t="s">
        <v>21</v>
      </c>
      <c r="E85" s="65">
        <v>86</v>
      </c>
      <c r="F85" s="189"/>
      <c r="G85" s="175">
        <f t="shared" ref="G85:G88" si="16">ROUND(E85*F85,2)</f>
        <v>0</v>
      </c>
      <c r="H85" s="191"/>
      <c r="I85" s="219" t="e">
        <f>G85/$H$479</f>
        <v>#DIV/0!</v>
      </c>
    </row>
    <row r="86" spans="2:9" s="5" customFormat="1" x14ac:dyDescent="0.25">
      <c r="B86" s="218" t="s">
        <v>154</v>
      </c>
      <c r="C86" s="66" t="s">
        <v>155</v>
      </c>
      <c r="D86" s="61" t="s">
        <v>21</v>
      </c>
      <c r="E86" s="65">
        <v>218</v>
      </c>
      <c r="F86" s="195"/>
      <c r="G86" s="178">
        <f t="shared" si="16"/>
        <v>0</v>
      </c>
      <c r="H86" s="186"/>
      <c r="I86" s="220" t="e">
        <f>G86/$H$479</f>
        <v>#DIV/0!</v>
      </c>
    </row>
    <row r="87" spans="2:9" s="5" customFormat="1" ht="26.4" x14ac:dyDescent="0.25">
      <c r="B87" s="218" t="s">
        <v>156</v>
      </c>
      <c r="C87" s="66" t="s">
        <v>157</v>
      </c>
      <c r="D87" s="61" t="s">
        <v>21</v>
      </c>
      <c r="E87" s="65">
        <v>31.51</v>
      </c>
      <c r="F87" s="195"/>
      <c r="G87" s="178">
        <f t="shared" si="16"/>
        <v>0</v>
      </c>
      <c r="H87" s="186"/>
      <c r="I87" s="220" t="e">
        <f>G87/$H$479</f>
        <v>#DIV/0!</v>
      </c>
    </row>
    <row r="88" spans="2:9" s="5" customFormat="1" ht="26.4" x14ac:dyDescent="0.25">
      <c r="B88" s="221" t="s">
        <v>158</v>
      </c>
      <c r="C88" s="67" t="s">
        <v>159</v>
      </c>
      <c r="D88" s="63" t="s">
        <v>21</v>
      </c>
      <c r="E88" s="65">
        <v>116.9</v>
      </c>
      <c r="F88" s="190"/>
      <c r="G88" s="181">
        <f t="shared" si="16"/>
        <v>0</v>
      </c>
      <c r="H88" s="187"/>
      <c r="I88" s="222" t="e">
        <f>G88/$H$479</f>
        <v>#DIV/0!</v>
      </c>
    </row>
    <row r="89" spans="2:9" s="44" customFormat="1" x14ac:dyDescent="0.25">
      <c r="B89" s="216">
        <f>+B79+1</f>
        <v>7</v>
      </c>
      <c r="C89" s="72" t="s">
        <v>160</v>
      </c>
      <c r="D89" s="69"/>
      <c r="E89" s="69"/>
      <c r="F89" s="183"/>
      <c r="G89" s="184"/>
      <c r="H89" s="185">
        <f>SUM(G90:G111)</f>
        <v>0</v>
      </c>
      <c r="I89" s="223" t="e">
        <f>H89/$H$479</f>
        <v>#DIV/0!</v>
      </c>
    </row>
    <row r="90" spans="2:9" s="44" customFormat="1" x14ac:dyDescent="0.25">
      <c r="B90" s="226"/>
      <c r="C90" s="73" t="s">
        <v>161</v>
      </c>
      <c r="D90" s="74"/>
      <c r="E90" s="74"/>
      <c r="F90" s="188"/>
      <c r="G90" s="74"/>
      <c r="H90" s="74"/>
      <c r="I90" s="227"/>
    </row>
    <row r="91" spans="2:9" s="44" customFormat="1" x14ac:dyDescent="0.25">
      <c r="B91" s="228" t="s">
        <v>162</v>
      </c>
      <c r="C91" s="66" t="s">
        <v>163</v>
      </c>
      <c r="D91" s="61" t="s">
        <v>55</v>
      </c>
      <c r="E91" s="65">
        <v>1</v>
      </c>
      <c r="F91" s="177"/>
      <c r="G91" s="178">
        <f t="shared" ref="G91" si="17">ROUND(E91*F91,2)</f>
        <v>0</v>
      </c>
      <c r="H91" s="196"/>
      <c r="I91" s="220" t="e">
        <f t="shared" ref="I91:I104" si="18">G91/$H$479</f>
        <v>#DIV/0!</v>
      </c>
    </row>
    <row r="92" spans="2:9" s="44" customFormat="1" x14ac:dyDescent="0.25">
      <c r="B92" s="228" t="s">
        <v>164</v>
      </c>
      <c r="C92" s="66" t="s">
        <v>165</v>
      </c>
      <c r="D92" s="61" t="s">
        <v>55</v>
      </c>
      <c r="E92" s="65">
        <v>2</v>
      </c>
      <c r="F92" s="177"/>
      <c r="G92" s="178">
        <f t="shared" ref="G92:G104" si="19">ROUND(E92*F92,2)</f>
        <v>0</v>
      </c>
      <c r="H92" s="196"/>
      <c r="I92" s="220" t="e">
        <f t="shared" si="18"/>
        <v>#DIV/0!</v>
      </c>
    </row>
    <row r="93" spans="2:9" s="44" customFormat="1" x14ac:dyDescent="0.25">
      <c r="B93" s="228" t="s">
        <v>166</v>
      </c>
      <c r="C93" s="66" t="s">
        <v>167</v>
      </c>
      <c r="D93" s="61" t="s">
        <v>55</v>
      </c>
      <c r="E93" s="65">
        <v>5</v>
      </c>
      <c r="F93" s="177"/>
      <c r="G93" s="178">
        <f t="shared" si="19"/>
        <v>0</v>
      </c>
      <c r="H93" s="196"/>
      <c r="I93" s="220" t="e">
        <f t="shared" si="18"/>
        <v>#DIV/0!</v>
      </c>
    </row>
    <row r="94" spans="2:9" s="44" customFormat="1" x14ac:dyDescent="0.25">
      <c r="B94" s="228" t="s">
        <v>168</v>
      </c>
      <c r="C94" s="66" t="s">
        <v>169</v>
      </c>
      <c r="D94" s="61" t="s">
        <v>55</v>
      </c>
      <c r="E94" s="65">
        <v>6</v>
      </c>
      <c r="F94" s="177"/>
      <c r="G94" s="178">
        <f t="shared" si="19"/>
        <v>0</v>
      </c>
      <c r="H94" s="196"/>
      <c r="I94" s="220" t="e">
        <f t="shared" si="18"/>
        <v>#DIV/0!</v>
      </c>
    </row>
    <row r="95" spans="2:9" s="44" customFormat="1" ht="26.4" x14ac:dyDescent="0.25">
      <c r="B95" s="228" t="s">
        <v>170</v>
      </c>
      <c r="C95" s="66" t="s">
        <v>171</v>
      </c>
      <c r="D95" s="61" t="s">
        <v>55</v>
      </c>
      <c r="E95" s="65">
        <v>1</v>
      </c>
      <c r="F95" s="177"/>
      <c r="G95" s="178">
        <f t="shared" si="19"/>
        <v>0</v>
      </c>
      <c r="H95" s="196"/>
      <c r="I95" s="220" t="e">
        <f t="shared" si="18"/>
        <v>#DIV/0!</v>
      </c>
    </row>
    <row r="96" spans="2:9" s="44" customFormat="1" ht="26.4" x14ac:dyDescent="0.25">
      <c r="B96" s="228" t="s">
        <v>172</v>
      </c>
      <c r="C96" s="66" t="s">
        <v>173</v>
      </c>
      <c r="D96" s="61" t="s">
        <v>55</v>
      </c>
      <c r="E96" s="65">
        <v>2</v>
      </c>
      <c r="F96" s="177"/>
      <c r="G96" s="178">
        <f t="shared" ref="G96:G97" si="20">ROUND(E96*F96,2)</f>
        <v>0</v>
      </c>
      <c r="H96" s="196"/>
      <c r="I96" s="220" t="e">
        <f t="shared" si="18"/>
        <v>#DIV/0!</v>
      </c>
    </row>
    <row r="97" spans="2:9" s="44" customFormat="1" x14ac:dyDescent="0.25">
      <c r="B97" s="228" t="s">
        <v>174</v>
      </c>
      <c r="C97" s="66" t="s">
        <v>175</v>
      </c>
      <c r="D97" s="61" t="s">
        <v>55</v>
      </c>
      <c r="E97" s="65">
        <v>11</v>
      </c>
      <c r="F97" s="177"/>
      <c r="G97" s="178">
        <f t="shared" si="20"/>
        <v>0</v>
      </c>
      <c r="H97" s="196"/>
      <c r="I97" s="220" t="e">
        <f t="shared" si="18"/>
        <v>#DIV/0!</v>
      </c>
    </row>
    <row r="98" spans="2:9" s="44" customFormat="1" ht="26.4" x14ac:dyDescent="0.25">
      <c r="B98" s="228" t="s">
        <v>176</v>
      </c>
      <c r="C98" s="66" t="s">
        <v>177</v>
      </c>
      <c r="D98" s="61" t="s">
        <v>55</v>
      </c>
      <c r="E98" s="65">
        <v>1</v>
      </c>
      <c r="F98" s="177"/>
      <c r="G98" s="178">
        <f t="shared" si="19"/>
        <v>0</v>
      </c>
      <c r="H98" s="196"/>
      <c r="I98" s="220" t="e">
        <f t="shared" si="18"/>
        <v>#DIV/0!</v>
      </c>
    </row>
    <row r="99" spans="2:9" s="44" customFormat="1" x14ac:dyDescent="0.25">
      <c r="B99" s="228" t="s">
        <v>178</v>
      </c>
      <c r="C99" s="66" t="s">
        <v>179</v>
      </c>
      <c r="D99" s="61" t="s">
        <v>55</v>
      </c>
      <c r="E99" s="65">
        <v>3</v>
      </c>
      <c r="F99" s="177"/>
      <c r="G99" s="178">
        <f t="shared" si="19"/>
        <v>0</v>
      </c>
      <c r="H99" s="186"/>
      <c r="I99" s="220" t="e">
        <f t="shared" si="18"/>
        <v>#DIV/0!</v>
      </c>
    </row>
    <row r="100" spans="2:9" s="44" customFormat="1" x14ac:dyDescent="0.25">
      <c r="B100" s="228" t="s">
        <v>180</v>
      </c>
      <c r="C100" s="66" t="s">
        <v>181</v>
      </c>
      <c r="D100" s="61" t="s">
        <v>55</v>
      </c>
      <c r="E100" s="65">
        <v>1</v>
      </c>
      <c r="F100" s="177"/>
      <c r="G100" s="178">
        <f t="shared" si="19"/>
        <v>0</v>
      </c>
      <c r="H100" s="186"/>
      <c r="I100" s="220" t="e">
        <f t="shared" si="18"/>
        <v>#DIV/0!</v>
      </c>
    </row>
    <row r="101" spans="2:9" s="44" customFormat="1" x14ac:dyDescent="0.25">
      <c r="B101" s="228" t="s">
        <v>182</v>
      </c>
      <c r="C101" s="66" t="s">
        <v>183</v>
      </c>
      <c r="D101" s="61" t="s">
        <v>55</v>
      </c>
      <c r="E101" s="65">
        <v>1</v>
      </c>
      <c r="F101" s="177"/>
      <c r="G101" s="178">
        <f t="shared" si="19"/>
        <v>0</v>
      </c>
      <c r="H101" s="186"/>
      <c r="I101" s="220" t="e">
        <f t="shared" si="18"/>
        <v>#DIV/0!</v>
      </c>
    </row>
    <row r="102" spans="2:9" s="44" customFormat="1" x14ac:dyDescent="0.25">
      <c r="B102" s="228" t="s">
        <v>184</v>
      </c>
      <c r="C102" s="66" t="s">
        <v>185</v>
      </c>
      <c r="D102" s="61" t="s">
        <v>55</v>
      </c>
      <c r="E102" s="65">
        <v>1</v>
      </c>
      <c r="F102" s="177"/>
      <c r="G102" s="178">
        <f t="shared" si="19"/>
        <v>0</v>
      </c>
      <c r="H102" s="186"/>
      <c r="I102" s="220" t="e">
        <f t="shared" si="18"/>
        <v>#DIV/0!</v>
      </c>
    </row>
    <row r="103" spans="2:9" s="44" customFormat="1" x14ac:dyDescent="0.25">
      <c r="B103" s="228" t="s">
        <v>186</v>
      </c>
      <c r="C103" s="66" t="s">
        <v>187</v>
      </c>
      <c r="D103" s="61" t="s">
        <v>55</v>
      </c>
      <c r="E103" s="65">
        <v>1</v>
      </c>
      <c r="F103" s="177"/>
      <c r="G103" s="178">
        <f t="shared" si="19"/>
        <v>0</v>
      </c>
      <c r="H103" s="196"/>
      <c r="I103" s="220" t="e">
        <f t="shared" si="18"/>
        <v>#DIV/0!</v>
      </c>
    </row>
    <row r="104" spans="2:9" s="44" customFormat="1" x14ac:dyDescent="0.25">
      <c r="B104" s="228" t="s">
        <v>188</v>
      </c>
      <c r="C104" s="67" t="s">
        <v>189</v>
      </c>
      <c r="D104" s="63" t="s">
        <v>55</v>
      </c>
      <c r="E104" s="65">
        <v>2</v>
      </c>
      <c r="F104" s="180"/>
      <c r="G104" s="181">
        <f t="shared" si="19"/>
        <v>0</v>
      </c>
      <c r="H104" s="187"/>
      <c r="I104" s="222" t="e">
        <f t="shared" si="18"/>
        <v>#DIV/0!</v>
      </c>
    </row>
    <row r="105" spans="2:9" s="44" customFormat="1" x14ac:dyDescent="0.25">
      <c r="B105" s="226"/>
      <c r="C105" s="73" t="s">
        <v>190</v>
      </c>
      <c r="D105" s="74"/>
      <c r="E105" s="74"/>
      <c r="F105" s="188"/>
      <c r="G105" s="74"/>
      <c r="H105" s="74"/>
      <c r="I105" s="227"/>
    </row>
    <row r="106" spans="2:9" s="44" customFormat="1" ht="26.4" x14ac:dyDescent="0.25">
      <c r="B106" s="232" t="s">
        <v>191</v>
      </c>
      <c r="C106" s="75" t="s">
        <v>192</v>
      </c>
      <c r="D106" s="59" t="s">
        <v>55</v>
      </c>
      <c r="E106" s="65">
        <v>11</v>
      </c>
      <c r="F106" s="174"/>
      <c r="G106" s="175">
        <f t="shared" ref="G106:G109" si="21">ROUND(E106*F106,2)</f>
        <v>0</v>
      </c>
      <c r="H106" s="191"/>
      <c r="I106" s="219" t="e">
        <f>G106/$H$479</f>
        <v>#DIV/0!</v>
      </c>
    </row>
    <row r="107" spans="2:9" s="44" customFormat="1" ht="26.4" x14ac:dyDescent="0.25">
      <c r="B107" s="228" t="s">
        <v>193</v>
      </c>
      <c r="C107" s="66" t="s">
        <v>194</v>
      </c>
      <c r="D107" s="61" t="s">
        <v>55</v>
      </c>
      <c r="E107" s="65">
        <v>10</v>
      </c>
      <c r="F107" s="177"/>
      <c r="G107" s="178">
        <f t="shared" si="21"/>
        <v>0</v>
      </c>
      <c r="H107" s="186"/>
      <c r="I107" s="220" t="e">
        <f>G107/$H$479</f>
        <v>#DIV/0!</v>
      </c>
    </row>
    <row r="108" spans="2:9" s="44" customFormat="1" ht="26.4" x14ac:dyDescent="0.25">
      <c r="B108" s="228" t="s">
        <v>195</v>
      </c>
      <c r="C108" s="66" t="s">
        <v>196</v>
      </c>
      <c r="D108" s="207" t="s">
        <v>55</v>
      </c>
      <c r="E108" s="65">
        <v>5</v>
      </c>
      <c r="F108" s="197"/>
      <c r="G108" s="178">
        <f t="shared" si="21"/>
        <v>0</v>
      </c>
      <c r="H108" s="186"/>
      <c r="I108" s="220" t="e">
        <f>G108/$H$479</f>
        <v>#DIV/0!</v>
      </c>
    </row>
    <row r="109" spans="2:9" s="44" customFormat="1" ht="26.4" x14ac:dyDescent="0.25">
      <c r="B109" s="233" t="s">
        <v>197</v>
      </c>
      <c r="C109" s="67" t="s">
        <v>198</v>
      </c>
      <c r="D109" s="63" t="s">
        <v>21</v>
      </c>
      <c r="E109" s="65">
        <v>22.5</v>
      </c>
      <c r="F109" s="180"/>
      <c r="G109" s="181">
        <f t="shared" si="21"/>
        <v>0</v>
      </c>
      <c r="H109" s="187"/>
      <c r="I109" s="222" t="e">
        <f>G109/$H$479</f>
        <v>#DIV/0!</v>
      </c>
    </row>
    <row r="110" spans="2:9" s="44" customFormat="1" x14ac:dyDescent="0.25">
      <c r="B110" s="226"/>
      <c r="C110" s="73" t="s">
        <v>199</v>
      </c>
      <c r="D110" s="74"/>
      <c r="E110" s="74"/>
      <c r="F110" s="188"/>
      <c r="G110" s="74"/>
      <c r="H110" s="74"/>
      <c r="I110" s="227"/>
    </row>
    <row r="111" spans="2:9" s="44" customFormat="1" x14ac:dyDescent="0.25">
      <c r="B111" s="228" t="s">
        <v>200</v>
      </c>
      <c r="C111" s="66" t="s">
        <v>201</v>
      </c>
      <c r="D111" s="61" t="s">
        <v>21</v>
      </c>
      <c r="E111" s="65">
        <v>18</v>
      </c>
      <c r="F111" s="177"/>
      <c r="G111" s="178">
        <f>ROUND(E111*F111,2)</f>
        <v>0</v>
      </c>
      <c r="H111" s="186"/>
      <c r="I111" s="220" t="e">
        <f>G111/$H$479</f>
        <v>#DIV/0!</v>
      </c>
    </row>
    <row r="112" spans="2:9" s="44" customFormat="1" x14ac:dyDescent="0.25">
      <c r="B112" s="216">
        <f>+B89+1</f>
        <v>8</v>
      </c>
      <c r="C112" s="72" t="s">
        <v>202</v>
      </c>
      <c r="D112" s="69"/>
      <c r="E112" s="69"/>
      <c r="F112" s="183"/>
      <c r="G112" s="184"/>
      <c r="H112" s="185">
        <f>SUM(G113:G120)</f>
        <v>0</v>
      </c>
      <c r="I112" s="223" t="e">
        <f>H112/$H$479</f>
        <v>#DIV/0!</v>
      </c>
    </row>
    <row r="113" spans="2:9" s="11" customFormat="1" x14ac:dyDescent="0.25">
      <c r="B113" s="218" t="s">
        <v>203</v>
      </c>
      <c r="C113" s="66" t="s">
        <v>204</v>
      </c>
      <c r="D113" s="61" t="s">
        <v>55</v>
      </c>
      <c r="E113" s="65">
        <v>1</v>
      </c>
      <c r="F113" s="195"/>
      <c r="G113" s="178">
        <f t="shared" ref="G113:G120" si="22">ROUND(E113*F113,2)</f>
        <v>0</v>
      </c>
      <c r="H113" s="186"/>
      <c r="I113" s="225" t="e">
        <f t="shared" ref="I113:I120" si="23">G113/$H$479</f>
        <v>#DIV/0!</v>
      </c>
    </row>
    <row r="114" spans="2:9" s="11" customFormat="1" x14ac:dyDescent="0.25">
      <c r="B114" s="218" t="s">
        <v>205</v>
      </c>
      <c r="C114" s="66" t="s">
        <v>206</v>
      </c>
      <c r="D114" s="61" t="s">
        <v>24</v>
      </c>
      <c r="E114" s="65">
        <v>32.200000000000003</v>
      </c>
      <c r="F114" s="195"/>
      <c r="G114" s="178">
        <f t="shared" si="22"/>
        <v>0</v>
      </c>
      <c r="H114" s="186"/>
      <c r="I114" s="225" t="e">
        <f t="shared" si="23"/>
        <v>#DIV/0!</v>
      </c>
    </row>
    <row r="115" spans="2:9" s="11" customFormat="1" x14ac:dyDescent="0.25">
      <c r="B115" s="218" t="s">
        <v>207</v>
      </c>
      <c r="C115" s="66" t="s">
        <v>208</v>
      </c>
      <c r="D115" s="61" t="s">
        <v>24</v>
      </c>
      <c r="E115" s="65">
        <v>8.6999999999999993</v>
      </c>
      <c r="F115" s="195"/>
      <c r="G115" s="178">
        <f t="shared" si="22"/>
        <v>0</v>
      </c>
      <c r="H115" s="186"/>
      <c r="I115" s="225" t="e">
        <f t="shared" si="23"/>
        <v>#DIV/0!</v>
      </c>
    </row>
    <row r="116" spans="2:9" s="11" customFormat="1" x14ac:dyDescent="0.25">
      <c r="B116" s="218" t="s">
        <v>209</v>
      </c>
      <c r="C116" s="66" t="s">
        <v>210</v>
      </c>
      <c r="D116" s="61" t="s">
        <v>55</v>
      </c>
      <c r="E116" s="65">
        <v>1</v>
      </c>
      <c r="F116" s="195"/>
      <c r="G116" s="178">
        <f t="shared" si="22"/>
        <v>0</v>
      </c>
      <c r="H116" s="186"/>
      <c r="I116" s="225" t="e">
        <f t="shared" si="23"/>
        <v>#DIV/0!</v>
      </c>
    </row>
    <row r="117" spans="2:9" s="11" customFormat="1" x14ac:dyDescent="0.25">
      <c r="B117" s="218" t="s">
        <v>211</v>
      </c>
      <c r="C117" s="66" t="s">
        <v>212</v>
      </c>
      <c r="D117" s="61" t="s">
        <v>55</v>
      </c>
      <c r="E117" s="65">
        <v>9</v>
      </c>
      <c r="F117" s="195"/>
      <c r="G117" s="178">
        <f t="shared" si="22"/>
        <v>0</v>
      </c>
      <c r="H117" s="186"/>
      <c r="I117" s="225" t="e">
        <f t="shared" si="23"/>
        <v>#DIV/0!</v>
      </c>
    </row>
    <row r="118" spans="2:9" s="11" customFormat="1" x14ac:dyDescent="0.25">
      <c r="B118" s="218" t="s">
        <v>213</v>
      </c>
      <c r="C118" s="66" t="s">
        <v>214</v>
      </c>
      <c r="D118" s="61" t="s">
        <v>55</v>
      </c>
      <c r="E118" s="65">
        <v>1</v>
      </c>
      <c r="F118" s="195"/>
      <c r="G118" s="178">
        <f t="shared" si="22"/>
        <v>0</v>
      </c>
      <c r="H118" s="186"/>
      <c r="I118" s="225" t="e">
        <f t="shared" si="23"/>
        <v>#DIV/0!</v>
      </c>
    </row>
    <row r="119" spans="2:9" s="11" customFormat="1" x14ac:dyDescent="0.25">
      <c r="B119" s="218" t="s">
        <v>215</v>
      </c>
      <c r="C119" s="66" t="s">
        <v>216</v>
      </c>
      <c r="D119" s="61" t="s">
        <v>55</v>
      </c>
      <c r="E119" s="65">
        <v>4</v>
      </c>
      <c r="F119" s="195"/>
      <c r="G119" s="178">
        <f t="shared" si="22"/>
        <v>0</v>
      </c>
      <c r="H119" s="186"/>
      <c r="I119" s="225" t="e">
        <f t="shared" si="23"/>
        <v>#DIV/0!</v>
      </c>
    </row>
    <row r="120" spans="2:9" s="44" customFormat="1" x14ac:dyDescent="0.25">
      <c r="B120" s="218" t="s">
        <v>217</v>
      </c>
      <c r="C120" s="97" t="s">
        <v>218</v>
      </c>
      <c r="D120" s="63" t="s">
        <v>24</v>
      </c>
      <c r="E120" s="65">
        <v>12.8</v>
      </c>
      <c r="F120" s="180"/>
      <c r="G120" s="181">
        <f t="shared" si="22"/>
        <v>0</v>
      </c>
      <c r="H120" s="187"/>
      <c r="I120" s="229" t="e">
        <f t="shared" si="23"/>
        <v>#DIV/0!</v>
      </c>
    </row>
    <row r="121" spans="2:9" s="44" customFormat="1" x14ac:dyDescent="0.25">
      <c r="B121" s="216">
        <f>+B112+1</f>
        <v>9</v>
      </c>
      <c r="C121" s="72" t="s">
        <v>219</v>
      </c>
      <c r="D121" s="69"/>
      <c r="E121" s="69"/>
      <c r="F121" s="183"/>
      <c r="G121" s="184"/>
      <c r="H121" s="185">
        <f>SUM(G122:G126)</f>
        <v>0</v>
      </c>
      <c r="I121" s="223" t="e">
        <f>H121/$H$479</f>
        <v>#DIV/0!</v>
      </c>
    </row>
    <row r="122" spans="2:9" s="44" customFormat="1" x14ac:dyDescent="0.25">
      <c r="B122" s="224" t="s">
        <v>220</v>
      </c>
      <c r="C122" s="75" t="s">
        <v>221</v>
      </c>
      <c r="D122" s="59" t="s">
        <v>21</v>
      </c>
      <c r="E122" s="65">
        <v>2097</v>
      </c>
      <c r="F122" s="189"/>
      <c r="G122" s="175">
        <f t="shared" ref="G122:G126" si="24">ROUND(E122*F122,2)</f>
        <v>0</v>
      </c>
      <c r="H122" s="191"/>
      <c r="I122" s="230" t="e">
        <f>G122/$H$479</f>
        <v>#DIV/0!</v>
      </c>
    </row>
    <row r="123" spans="2:9" s="44" customFormat="1" ht="25.95" customHeight="1" x14ac:dyDescent="0.25">
      <c r="B123" s="218" t="s">
        <v>222</v>
      </c>
      <c r="C123" s="66" t="s">
        <v>223</v>
      </c>
      <c r="D123" s="61" t="s">
        <v>21</v>
      </c>
      <c r="E123" s="65">
        <v>904</v>
      </c>
      <c r="F123" s="195"/>
      <c r="G123" s="178">
        <f t="shared" si="24"/>
        <v>0</v>
      </c>
      <c r="H123" s="186"/>
      <c r="I123" s="225" t="e">
        <f>G123/$H$479</f>
        <v>#DIV/0!</v>
      </c>
    </row>
    <row r="124" spans="2:9" s="44" customFormat="1" x14ac:dyDescent="0.25">
      <c r="B124" s="218" t="s">
        <v>224</v>
      </c>
      <c r="C124" s="169" t="s">
        <v>225</v>
      </c>
      <c r="D124" s="61" t="s">
        <v>21</v>
      </c>
      <c r="E124" s="65">
        <v>160</v>
      </c>
      <c r="F124" s="195"/>
      <c r="G124" s="178">
        <f t="shared" si="24"/>
        <v>0</v>
      </c>
      <c r="H124" s="186"/>
      <c r="I124" s="225" t="e">
        <f>G124/$H$479</f>
        <v>#DIV/0!</v>
      </c>
    </row>
    <row r="125" spans="2:9" s="44" customFormat="1" x14ac:dyDescent="0.25">
      <c r="B125" s="218" t="s">
        <v>226</v>
      </c>
      <c r="C125" s="66" t="s">
        <v>227</v>
      </c>
      <c r="D125" s="61" t="s">
        <v>21</v>
      </c>
      <c r="E125" s="65">
        <v>10</v>
      </c>
      <c r="F125" s="195"/>
      <c r="G125" s="178">
        <f t="shared" si="24"/>
        <v>0</v>
      </c>
      <c r="H125" s="186"/>
      <c r="I125" s="225" t="e">
        <f>G125/$H$479</f>
        <v>#DIV/0!</v>
      </c>
    </row>
    <row r="126" spans="2:9" s="44" customFormat="1" ht="26.4" x14ac:dyDescent="0.25">
      <c r="B126" s="221" t="s">
        <v>228</v>
      </c>
      <c r="C126" s="66" t="s">
        <v>229</v>
      </c>
      <c r="D126" s="61" t="s">
        <v>21</v>
      </c>
      <c r="E126" s="65">
        <v>377</v>
      </c>
      <c r="F126" s="195"/>
      <c r="G126" s="178">
        <f t="shared" si="24"/>
        <v>0</v>
      </c>
      <c r="H126" s="186"/>
      <c r="I126" s="225" t="e">
        <f>G126/$H$479</f>
        <v>#DIV/0!</v>
      </c>
    </row>
    <row r="127" spans="2:9" s="44" customFormat="1" x14ac:dyDescent="0.25">
      <c r="B127" s="216">
        <f>+B121+1</f>
        <v>10</v>
      </c>
      <c r="C127" s="72" t="s">
        <v>230</v>
      </c>
      <c r="D127" s="69"/>
      <c r="E127" s="69"/>
      <c r="F127" s="183"/>
      <c r="G127" s="184"/>
      <c r="H127" s="185">
        <f>SUM(G128:G174)</f>
        <v>0</v>
      </c>
      <c r="I127" s="223" t="e">
        <f>H127/$H$479</f>
        <v>#DIV/0!</v>
      </c>
    </row>
    <row r="128" spans="2:9" s="44" customFormat="1" x14ac:dyDescent="0.25">
      <c r="B128" s="226"/>
      <c r="C128" s="73" t="s">
        <v>231</v>
      </c>
      <c r="D128" s="74"/>
      <c r="E128" s="74"/>
      <c r="F128" s="188"/>
      <c r="G128" s="74"/>
      <c r="H128" s="74"/>
      <c r="I128" s="227"/>
    </row>
    <row r="129" spans="2:9" s="44" customFormat="1" ht="26.4" x14ac:dyDescent="0.25">
      <c r="B129" s="232" t="s">
        <v>232</v>
      </c>
      <c r="C129" s="75" t="s">
        <v>233</v>
      </c>
      <c r="D129" s="76" t="s">
        <v>55</v>
      </c>
      <c r="E129" s="65">
        <v>5</v>
      </c>
      <c r="F129" s="189"/>
      <c r="G129" s="175">
        <f t="shared" ref="G129:G131" si="25">ROUND(E129*F129,2)</f>
        <v>0</v>
      </c>
      <c r="H129" s="198"/>
      <c r="I129" s="230" t="e">
        <f>G129/$H$479</f>
        <v>#DIV/0!</v>
      </c>
    </row>
    <row r="130" spans="2:9" s="44" customFormat="1" x14ac:dyDescent="0.25">
      <c r="B130" s="228" t="s">
        <v>234</v>
      </c>
      <c r="C130" s="66" t="s">
        <v>235</v>
      </c>
      <c r="D130" s="78" t="s">
        <v>55</v>
      </c>
      <c r="E130" s="65">
        <v>2</v>
      </c>
      <c r="F130" s="195"/>
      <c r="G130" s="178">
        <f t="shared" si="25"/>
        <v>0</v>
      </c>
      <c r="H130" s="196"/>
      <c r="I130" s="225" t="e">
        <f>G130/$H$479</f>
        <v>#DIV/0!</v>
      </c>
    </row>
    <row r="131" spans="2:9" s="44" customFormat="1" ht="39.6" x14ac:dyDescent="0.25">
      <c r="B131" s="233" t="s">
        <v>236</v>
      </c>
      <c r="C131" s="67" t="s">
        <v>237</v>
      </c>
      <c r="D131" s="78" t="s">
        <v>55</v>
      </c>
      <c r="E131" s="65">
        <v>1</v>
      </c>
      <c r="F131" s="190"/>
      <c r="G131" s="181">
        <f t="shared" si="25"/>
        <v>0</v>
      </c>
      <c r="H131" s="199"/>
      <c r="I131" s="229" t="e">
        <f>G131/$H$479</f>
        <v>#DIV/0!</v>
      </c>
    </row>
    <row r="132" spans="2:9" s="44" customFormat="1" x14ac:dyDescent="0.25">
      <c r="B132" s="226"/>
      <c r="C132" s="73" t="s">
        <v>238</v>
      </c>
      <c r="D132" s="74"/>
      <c r="E132" s="74"/>
      <c r="F132" s="188"/>
      <c r="G132" s="74"/>
      <c r="H132" s="74"/>
      <c r="I132" s="227"/>
    </row>
    <row r="133" spans="2:9" s="44" customFormat="1" ht="39.6" x14ac:dyDescent="0.25">
      <c r="B133" s="232" t="s">
        <v>239</v>
      </c>
      <c r="C133" s="75" t="s">
        <v>240</v>
      </c>
      <c r="D133" s="76" t="s">
        <v>18</v>
      </c>
      <c r="E133" s="65">
        <v>1</v>
      </c>
      <c r="F133" s="189"/>
      <c r="G133" s="175">
        <f t="shared" ref="G133:G134" si="26">ROUND(E133*F133,2)</f>
        <v>0</v>
      </c>
      <c r="H133" s="198"/>
      <c r="I133" s="230" t="e">
        <f>G133/$H$479</f>
        <v>#DIV/0!</v>
      </c>
    </row>
    <row r="134" spans="2:9" s="44" customFormat="1" ht="26.4" x14ac:dyDescent="0.25">
      <c r="B134" s="233" t="s">
        <v>241</v>
      </c>
      <c r="C134" s="81" t="s">
        <v>242</v>
      </c>
      <c r="D134" s="78" t="s">
        <v>55</v>
      </c>
      <c r="E134" s="65">
        <v>3</v>
      </c>
      <c r="F134" s="195"/>
      <c r="G134" s="178">
        <f t="shared" si="26"/>
        <v>0</v>
      </c>
      <c r="H134" s="196"/>
      <c r="I134" s="225" t="e">
        <f>G134/$H$479</f>
        <v>#DIV/0!</v>
      </c>
    </row>
    <row r="135" spans="2:9" s="44" customFormat="1" x14ac:dyDescent="0.25">
      <c r="B135" s="226"/>
      <c r="C135" s="73" t="s">
        <v>243</v>
      </c>
      <c r="D135" s="74"/>
      <c r="E135" s="74"/>
      <c r="F135" s="188"/>
      <c r="G135" s="74"/>
      <c r="H135" s="74"/>
      <c r="I135" s="227"/>
    </row>
    <row r="136" spans="2:9" s="44" customFormat="1" ht="26.4" x14ac:dyDescent="0.25">
      <c r="B136" s="232" t="s">
        <v>244</v>
      </c>
      <c r="C136" s="75" t="s">
        <v>245</v>
      </c>
      <c r="D136" s="76" t="s">
        <v>18</v>
      </c>
      <c r="E136" s="65">
        <v>1</v>
      </c>
      <c r="F136" s="195"/>
      <c r="G136" s="175">
        <f t="shared" ref="G136:G139" si="27">ROUND(E136*F136,2)</f>
        <v>0</v>
      </c>
      <c r="H136" s="200"/>
      <c r="I136" s="219" t="e">
        <f>G136/$H$479</f>
        <v>#DIV/0!</v>
      </c>
    </row>
    <row r="137" spans="2:9" s="44" customFormat="1" x14ac:dyDescent="0.25">
      <c r="B137" s="228" t="s">
        <v>246</v>
      </c>
      <c r="C137" s="66" t="s">
        <v>247</v>
      </c>
      <c r="D137" s="78" t="s">
        <v>55</v>
      </c>
      <c r="E137" s="65">
        <v>1</v>
      </c>
      <c r="F137" s="195"/>
      <c r="G137" s="178">
        <f t="shared" si="27"/>
        <v>0</v>
      </c>
      <c r="H137" s="196"/>
      <c r="I137" s="225" t="e">
        <f>G137/$H$479</f>
        <v>#DIV/0!</v>
      </c>
    </row>
    <row r="138" spans="2:9" s="44" customFormat="1" x14ac:dyDescent="0.25">
      <c r="B138" s="228" t="s">
        <v>248</v>
      </c>
      <c r="C138" s="66" t="s">
        <v>249</v>
      </c>
      <c r="D138" s="78" t="s">
        <v>55</v>
      </c>
      <c r="E138" s="65">
        <v>1</v>
      </c>
      <c r="F138" s="195"/>
      <c r="G138" s="178">
        <f t="shared" si="27"/>
        <v>0</v>
      </c>
      <c r="H138" s="196"/>
      <c r="I138" s="225" t="e">
        <f>G138/$H$479</f>
        <v>#DIV/0!</v>
      </c>
    </row>
    <row r="139" spans="2:9" s="44" customFormat="1" x14ac:dyDescent="0.25">
      <c r="B139" s="233" t="s">
        <v>250</v>
      </c>
      <c r="C139" s="66" t="s">
        <v>251</v>
      </c>
      <c r="D139" s="78" t="s">
        <v>55</v>
      </c>
      <c r="E139" s="65">
        <v>3</v>
      </c>
      <c r="F139" s="195"/>
      <c r="G139" s="178">
        <f t="shared" si="27"/>
        <v>0</v>
      </c>
      <c r="H139" s="196"/>
      <c r="I139" s="225" t="e">
        <f>G139/$H$479</f>
        <v>#DIV/0!</v>
      </c>
    </row>
    <row r="140" spans="2:9" s="44" customFormat="1" x14ac:dyDescent="0.25">
      <c r="B140" s="226"/>
      <c r="C140" s="73" t="s">
        <v>252</v>
      </c>
      <c r="D140" s="74"/>
      <c r="E140" s="74"/>
      <c r="F140" s="188"/>
      <c r="G140" s="74"/>
      <c r="H140" s="74"/>
      <c r="I140" s="227"/>
    </row>
    <row r="141" spans="2:9" s="44" customFormat="1" x14ac:dyDescent="0.25">
      <c r="B141" s="232" t="s">
        <v>253</v>
      </c>
      <c r="C141" s="58" t="s">
        <v>254</v>
      </c>
      <c r="D141" s="76" t="s">
        <v>55</v>
      </c>
      <c r="E141" s="65">
        <v>4</v>
      </c>
      <c r="F141" s="189"/>
      <c r="G141" s="175">
        <f t="shared" ref="G141:G147" si="28">ROUND(E141*F141,2)</f>
        <v>0</v>
      </c>
      <c r="H141" s="191"/>
      <c r="I141" s="230" t="e">
        <f t="shared" ref="I141:I147" si="29">G141/$H$479</f>
        <v>#DIV/0!</v>
      </c>
    </row>
    <row r="142" spans="2:9" s="44" customFormat="1" x14ac:dyDescent="0.25">
      <c r="B142" s="228" t="s">
        <v>255</v>
      </c>
      <c r="C142" s="82" t="s">
        <v>256</v>
      </c>
      <c r="D142" s="78" t="s">
        <v>55</v>
      </c>
      <c r="E142" s="65">
        <v>3</v>
      </c>
      <c r="F142" s="195"/>
      <c r="G142" s="178">
        <f t="shared" si="28"/>
        <v>0</v>
      </c>
      <c r="H142" s="186"/>
      <c r="I142" s="225" t="e">
        <f t="shared" si="29"/>
        <v>#DIV/0!</v>
      </c>
    </row>
    <row r="143" spans="2:9" s="44" customFormat="1" x14ac:dyDescent="0.25">
      <c r="B143" s="228" t="s">
        <v>257</v>
      </c>
      <c r="C143" s="82" t="s">
        <v>258</v>
      </c>
      <c r="D143" s="78" t="s">
        <v>55</v>
      </c>
      <c r="E143" s="65">
        <v>1</v>
      </c>
      <c r="F143" s="195"/>
      <c r="G143" s="178">
        <f t="shared" si="28"/>
        <v>0</v>
      </c>
      <c r="H143" s="186"/>
      <c r="I143" s="225" t="e">
        <f t="shared" si="29"/>
        <v>#DIV/0!</v>
      </c>
    </row>
    <row r="144" spans="2:9" s="44" customFormat="1" x14ac:dyDescent="0.25">
      <c r="B144" s="228" t="s">
        <v>259</v>
      </c>
      <c r="C144" s="83" t="s">
        <v>260</v>
      </c>
      <c r="D144" s="78" t="s">
        <v>55</v>
      </c>
      <c r="E144" s="65">
        <v>1</v>
      </c>
      <c r="F144" s="195"/>
      <c r="G144" s="178">
        <f t="shared" si="28"/>
        <v>0</v>
      </c>
      <c r="H144" s="186"/>
      <c r="I144" s="225" t="e">
        <f t="shared" si="29"/>
        <v>#DIV/0!</v>
      </c>
    </row>
    <row r="145" spans="2:9" s="44" customFormat="1" x14ac:dyDescent="0.25">
      <c r="B145" s="228" t="s">
        <v>261</v>
      </c>
      <c r="C145" s="60" t="s">
        <v>262</v>
      </c>
      <c r="D145" s="78" t="s">
        <v>55</v>
      </c>
      <c r="E145" s="65">
        <v>2</v>
      </c>
      <c r="F145" s="195"/>
      <c r="G145" s="178">
        <f t="shared" si="28"/>
        <v>0</v>
      </c>
      <c r="H145" s="186"/>
      <c r="I145" s="225" t="e">
        <f t="shared" si="29"/>
        <v>#DIV/0!</v>
      </c>
    </row>
    <row r="146" spans="2:9" s="44" customFormat="1" x14ac:dyDescent="0.25">
      <c r="B146" s="228" t="s">
        <v>263</v>
      </c>
      <c r="C146" s="60" t="s">
        <v>264</v>
      </c>
      <c r="D146" s="78" t="s">
        <v>55</v>
      </c>
      <c r="E146" s="65">
        <v>5</v>
      </c>
      <c r="F146" s="195"/>
      <c r="G146" s="178">
        <f t="shared" si="28"/>
        <v>0</v>
      </c>
      <c r="H146" s="186"/>
      <c r="I146" s="225" t="e">
        <f t="shared" si="29"/>
        <v>#DIV/0!</v>
      </c>
    </row>
    <row r="147" spans="2:9" s="44" customFormat="1" x14ac:dyDescent="0.25">
      <c r="B147" s="233" t="s">
        <v>265</v>
      </c>
      <c r="C147" s="62" t="s">
        <v>266</v>
      </c>
      <c r="D147" s="79" t="s">
        <v>55</v>
      </c>
      <c r="E147" s="65">
        <v>1</v>
      </c>
      <c r="F147" s="190"/>
      <c r="G147" s="181">
        <f t="shared" si="28"/>
        <v>0</v>
      </c>
      <c r="H147" s="187"/>
      <c r="I147" s="229" t="e">
        <f t="shared" si="29"/>
        <v>#DIV/0!</v>
      </c>
    </row>
    <row r="148" spans="2:9" s="44" customFormat="1" x14ac:dyDescent="0.25">
      <c r="B148" s="226"/>
      <c r="C148" s="73" t="s">
        <v>267</v>
      </c>
      <c r="D148" s="74"/>
      <c r="E148" s="74"/>
      <c r="F148" s="188"/>
      <c r="G148" s="74"/>
      <c r="H148" s="74"/>
      <c r="I148" s="227"/>
    </row>
    <row r="149" spans="2:9" s="44" customFormat="1" x14ac:dyDescent="0.25">
      <c r="B149" s="232" t="s">
        <v>268</v>
      </c>
      <c r="C149" s="58" t="s">
        <v>269</v>
      </c>
      <c r="D149" s="76" t="s">
        <v>55</v>
      </c>
      <c r="E149" s="65">
        <v>5</v>
      </c>
      <c r="F149" s="189"/>
      <c r="G149" s="175">
        <f t="shared" ref="G149:G152" si="30">ROUND(E149*F149,2)</f>
        <v>0</v>
      </c>
      <c r="H149" s="191"/>
      <c r="I149" s="230" t="e">
        <f>G149/$H$479</f>
        <v>#DIV/0!</v>
      </c>
    </row>
    <row r="150" spans="2:9" s="44" customFormat="1" x14ac:dyDescent="0.25">
      <c r="B150" s="228" t="s">
        <v>270</v>
      </c>
      <c r="C150" s="60" t="s">
        <v>271</v>
      </c>
      <c r="D150" s="78" t="s">
        <v>55</v>
      </c>
      <c r="E150" s="65">
        <v>3</v>
      </c>
      <c r="F150" s="195"/>
      <c r="G150" s="178">
        <f t="shared" si="30"/>
        <v>0</v>
      </c>
      <c r="H150" s="186"/>
      <c r="I150" s="225" t="e">
        <f>G150/$H$479</f>
        <v>#DIV/0!</v>
      </c>
    </row>
    <row r="151" spans="2:9" s="44" customFormat="1" x14ac:dyDescent="0.25">
      <c r="B151" s="228" t="s">
        <v>272</v>
      </c>
      <c r="C151" s="82" t="s">
        <v>273</v>
      </c>
      <c r="D151" s="78" t="s">
        <v>55</v>
      </c>
      <c r="E151" s="65">
        <v>3</v>
      </c>
      <c r="F151" s="195"/>
      <c r="G151" s="178">
        <f t="shared" si="30"/>
        <v>0</v>
      </c>
      <c r="H151" s="186"/>
      <c r="I151" s="225" t="e">
        <f>G151/$H$479</f>
        <v>#DIV/0!</v>
      </c>
    </row>
    <row r="152" spans="2:9" s="44" customFormat="1" x14ac:dyDescent="0.25">
      <c r="B152" s="233" t="s">
        <v>274</v>
      </c>
      <c r="C152" s="62" t="s">
        <v>275</v>
      </c>
      <c r="D152" s="79" t="s">
        <v>55</v>
      </c>
      <c r="E152" s="65">
        <v>1</v>
      </c>
      <c r="F152" s="190"/>
      <c r="G152" s="181">
        <f t="shared" si="30"/>
        <v>0</v>
      </c>
      <c r="H152" s="187"/>
      <c r="I152" s="229" t="e">
        <f>G152/$H$479</f>
        <v>#DIV/0!</v>
      </c>
    </row>
    <row r="153" spans="2:9" s="44" customFormat="1" x14ac:dyDescent="0.25">
      <c r="B153" s="226"/>
      <c r="C153" s="73" t="s">
        <v>276</v>
      </c>
      <c r="D153" s="74"/>
      <c r="E153" s="74"/>
      <c r="F153" s="188"/>
      <c r="G153" s="74"/>
      <c r="H153" s="74"/>
      <c r="I153" s="227"/>
    </row>
    <row r="154" spans="2:9" s="44" customFormat="1" x14ac:dyDescent="0.25">
      <c r="B154" s="232" t="s">
        <v>277</v>
      </c>
      <c r="C154" s="58" t="s">
        <v>278</v>
      </c>
      <c r="D154" s="76" t="s">
        <v>55</v>
      </c>
      <c r="E154" s="65">
        <v>4</v>
      </c>
      <c r="F154" s="189"/>
      <c r="G154" s="175">
        <f t="shared" ref="G154:G163" si="31">ROUND(E154*F154,2)</f>
        <v>0</v>
      </c>
      <c r="H154" s="191"/>
      <c r="I154" s="230" t="e">
        <f t="shared" ref="I154:I163" si="32">G154/$H$479</f>
        <v>#DIV/0!</v>
      </c>
    </row>
    <row r="155" spans="2:9" s="44" customFormat="1" x14ac:dyDescent="0.25">
      <c r="B155" s="228" t="s">
        <v>279</v>
      </c>
      <c r="C155" s="60" t="s">
        <v>280</v>
      </c>
      <c r="D155" s="78" t="s">
        <v>55</v>
      </c>
      <c r="E155" s="65">
        <v>5</v>
      </c>
      <c r="F155" s="195"/>
      <c r="G155" s="178">
        <f t="shared" si="31"/>
        <v>0</v>
      </c>
      <c r="H155" s="186"/>
      <c r="I155" s="225" t="e">
        <f t="shared" si="32"/>
        <v>#DIV/0!</v>
      </c>
    </row>
    <row r="156" spans="2:9" s="44" customFormat="1" x14ac:dyDescent="0.25">
      <c r="B156" s="228" t="s">
        <v>281</v>
      </c>
      <c r="C156" s="60" t="s">
        <v>282</v>
      </c>
      <c r="D156" s="78" t="s">
        <v>55</v>
      </c>
      <c r="E156" s="65">
        <v>5</v>
      </c>
      <c r="F156" s="195"/>
      <c r="G156" s="178">
        <f t="shared" si="31"/>
        <v>0</v>
      </c>
      <c r="H156" s="186"/>
      <c r="I156" s="225" t="e">
        <f t="shared" si="32"/>
        <v>#DIV/0!</v>
      </c>
    </row>
    <row r="157" spans="2:9" s="44" customFormat="1" x14ac:dyDescent="0.25">
      <c r="B157" s="228" t="s">
        <v>283</v>
      </c>
      <c r="C157" s="60" t="s">
        <v>284</v>
      </c>
      <c r="D157" s="78" t="s">
        <v>55</v>
      </c>
      <c r="E157" s="65">
        <v>6</v>
      </c>
      <c r="F157" s="195"/>
      <c r="G157" s="178">
        <f t="shared" si="31"/>
        <v>0</v>
      </c>
      <c r="H157" s="186"/>
      <c r="I157" s="225" t="e">
        <f t="shared" si="32"/>
        <v>#DIV/0!</v>
      </c>
    </row>
    <row r="158" spans="2:9" s="44" customFormat="1" ht="26.4" x14ac:dyDescent="0.25">
      <c r="B158" s="228" t="s">
        <v>285</v>
      </c>
      <c r="C158" s="60" t="s">
        <v>286</v>
      </c>
      <c r="D158" s="78" t="s">
        <v>55</v>
      </c>
      <c r="E158" s="65">
        <v>1</v>
      </c>
      <c r="F158" s="195"/>
      <c r="G158" s="178">
        <f t="shared" si="31"/>
        <v>0</v>
      </c>
      <c r="H158" s="186"/>
      <c r="I158" s="225" t="e">
        <f t="shared" si="32"/>
        <v>#DIV/0!</v>
      </c>
    </row>
    <row r="159" spans="2:9" s="44" customFormat="1" x14ac:dyDescent="0.25">
      <c r="B159" s="228" t="s">
        <v>287</v>
      </c>
      <c r="C159" s="83" t="s">
        <v>288</v>
      </c>
      <c r="D159" s="78" t="s">
        <v>55</v>
      </c>
      <c r="E159" s="65">
        <v>1</v>
      </c>
      <c r="F159" s="195"/>
      <c r="G159" s="178">
        <f t="shared" si="31"/>
        <v>0</v>
      </c>
      <c r="H159" s="186"/>
      <c r="I159" s="225" t="e">
        <f t="shared" si="32"/>
        <v>#DIV/0!</v>
      </c>
    </row>
    <row r="160" spans="2:9" s="44" customFormat="1" x14ac:dyDescent="0.25">
      <c r="B160" s="228" t="s">
        <v>289</v>
      </c>
      <c r="C160" s="60" t="s">
        <v>290</v>
      </c>
      <c r="D160" s="78" t="s">
        <v>55</v>
      </c>
      <c r="E160" s="65">
        <v>7</v>
      </c>
      <c r="F160" s="195"/>
      <c r="G160" s="178">
        <f t="shared" si="31"/>
        <v>0</v>
      </c>
      <c r="H160" s="186"/>
      <c r="I160" s="225" t="e">
        <f t="shared" si="32"/>
        <v>#DIV/0!</v>
      </c>
    </row>
    <row r="161" spans="2:9" s="44" customFormat="1" x14ac:dyDescent="0.25">
      <c r="B161" s="228" t="s">
        <v>291</v>
      </c>
      <c r="C161" s="60" t="s">
        <v>292</v>
      </c>
      <c r="D161" s="78" t="s">
        <v>55</v>
      </c>
      <c r="E161" s="65">
        <v>3</v>
      </c>
      <c r="F161" s="195"/>
      <c r="G161" s="178">
        <f t="shared" si="31"/>
        <v>0</v>
      </c>
      <c r="H161" s="186"/>
      <c r="I161" s="225" t="e">
        <f t="shared" si="32"/>
        <v>#DIV/0!</v>
      </c>
    </row>
    <row r="162" spans="2:9" s="44" customFormat="1" x14ac:dyDescent="0.25">
      <c r="B162" s="228" t="s">
        <v>293</v>
      </c>
      <c r="C162" s="60" t="s">
        <v>294</v>
      </c>
      <c r="D162" s="61" t="s">
        <v>21</v>
      </c>
      <c r="E162" s="65">
        <v>3.5</v>
      </c>
      <c r="F162" s="195"/>
      <c r="G162" s="178">
        <f t="shared" si="31"/>
        <v>0</v>
      </c>
      <c r="H162" s="186"/>
      <c r="I162" s="225" t="e">
        <f t="shared" si="32"/>
        <v>#DIV/0!</v>
      </c>
    </row>
    <row r="163" spans="2:9" s="44" customFormat="1" x14ac:dyDescent="0.25">
      <c r="B163" s="233" t="s">
        <v>295</v>
      </c>
      <c r="C163" s="62" t="s">
        <v>296</v>
      </c>
      <c r="D163" s="79" t="s">
        <v>55</v>
      </c>
      <c r="E163" s="65">
        <v>1</v>
      </c>
      <c r="F163" s="190"/>
      <c r="G163" s="181">
        <f t="shared" si="31"/>
        <v>0</v>
      </c>
      <c r="H163" s="187"/>
      <c r="I163" s="229" t="e">
        <f t="shared" si="32"/>
        <v>#DIV/0!</v>
      </c>
    </row>
    <row r="164" spans="2:9" s="5" customFormat="1" x14ac:dyDescent="0.25">
      <c r="B164" s="226"/>
      <c r="C164" s="73" t="s">
        <v>297</v>
      </c>
      <c r="D164" s="74"/>
      <c r="E164" s="74"/>
      <c r="F164" s="188"/>
      <c r="G164" s="74"/>
      <c r="H164" s="74"/>
      <c r="I164" s="227"/>
    </row>
    <row r="165" spans="2:9" s="5" customFormat="1" x14ac:dyDescent="0.25">
      <c r="B165" s="218" t="s">
        <v>298</v>
      </c>
      <c r="C165" s="66" t="s">
        <v>299</v>
      </c>
      <c r="D165" s="61" t="s">
        <v>18</v>
      </c>
      <c r="E165" s="65">
        <v>1</v>
      </c>
      <c r="F165" s="177"/>
      <c r="G165" s="178">
        <f t="shared" ref="G165" si="33">ROUND(E165*F165,2)</f>
        <v>0</v>
      </c>
      <c r="H165" s="179"/>
      <c r="I165" s="220" t="e">
        <f t="shared" ref="I165:I174" si="34">G165/$H$479</f>
        <v>#DIV/0!</v>
      </c>
    </row>
    <row r="166" spans="2:9" s="5" customFormat="1" x14ac:dyDescent="0.25">
      <c r="B166" s="218" t="s">
        <v>300</v>
      </c>
      <c r="C166" s="66" t="s">
        <v>301</v>
      </c>
      <c r="D166" s="61" t="s">
        <v>21</v>
      </c>
      <c r="E166" s="65">
        <v>10</v>
      </c>
      <c r="F166" s="195"/>
      <c r="G166" s="178">
        <f t="shared" ref="G166:G173" si="35">ROUND(E166*F166,2)</f>
        <v>0</v>
      </c>
      <c r="H166" s="179"/>
      <c r="I166" s="220" t="e">
        <f t="shared" si="34"/>
        <v>#DIV/0!</v>
      </c>
    </row>
    <row r="167" spans="2:9" s="5" customFormat="1" x14ac:dyDescent="0.25">
      <c r="B167" s="218" t="s">
        <v>302</v>
      </c>
      <c r="C167" s="66" t="s">
        <v>303</v>
      </c>
      <c r="D167" s="61" t="s">
        <v>55</v>
      </c>
      <c r="E167" s="65">
        <v>16</v>
      </c>
      <c r="F167" s="177"/>
      <c r="G167" s="178">
        <f t="shared" si="35"/>
        <v>0</v>
      </c>
      <c r="H167" s="179"/>
      <c r="I167" s="220" t="e">
        <f t="shared" si="34"/>
        <v>#DIV/0!</v>
      </c>
    </row>
    <row r="168" spans="2:9" s="44" customFormat="1" x14ac:dyDescent="0.25">
      <c r="B168" s="218" t="s">
        <v>304</v>
      </c>
      <c r="C168" s="66" t="s">
        <v>305</v>
      </c>
      <c r="D168" s="78" t="s">
        <v>24</v>
      </c>
      <c r="E168" s="65">
        <v>62</v>
      </c>
      <c r="F168" s="195"/>
      <c r="G168" s="178">
        <f t="shared" si="35"/>
        <v>0</v>
      </c>
      <c r="H168" s="196"/>
      <c r="I168" s="225" t="e">
        <f t="shared" si="34"/>
        <v>#DIV/0!</v>
      </c>
    </row>
    <row r="169" spans="2:9" s="44" customFormat="1" x14ac:dyDescent="0.25">
      <c r="B169" s="218" t="s">
        <v>306</v>
      </c>
      <c r="C169" s="66" t="s">
        <v>307</v>
      </c>
      <c r="D169" s="78" t="s">
        <v>24</v>
      </c>
      <c r="E169" s="65">
        <v>52</v>
      </c>
      <c r="F169" s="195"/>
      <c r="G169" s="178">
        <f t="shared" si="35"/>
        <v>0</v>
      </c>
      <c r="H169" s="196"/>
      <c r="I169" s="225" t="e">
        <f t="shared" si="34"/>
        <v>#DIV/0!</v>
      </c>
    </row>
    <row r="170" spans="2:9" s="44" customFormat="1" x14ac:dyDescent="0.25">
      <c r="B170" s="218" t="s">
        <v>308</v>
      </c>
      <c r="C170" s="66" t="s">
        <v>309</v>
      </c>
      <c r="D170" s="61" t="s">
        <v>21</v>
      </c>
      <c r="E170" s="65">
        <v>3.5</v>
      </c>
      <c r="F170" s="195"/>
      <c r="G170" s="178">
        <f t="shared" si="35"/>
        <v>0</v>
      </c>
      <c r="H170" s="196"/>
      <c r="I170" s="225" t="e">
        <f t="shared" si="34"/>
        <v>#DIV/0!</v>
      </c>
    </row>
    <row r="171" spans="2:9" s="44" customFormat="1" x14ac:dyDescent="0.25">
      <c r="B171" s="218" t="s">
        <v>310</v>
      </c>
      <c r="C171" s="66" t="s">
        <v>311</v>
      </c>
      <c r="D171" s="78" t="s">
        <v>55</v>
      </c>
      <c r="E171" s="65">
        <v>6</v>
      </c>
      <c r="F171" s="195"/>
      <c r="G171" s="178">
        <f t="shared" si="35"/>
        <v>0</v>
      </c>
      <c r="H171" s="196"/>
      <c r="I171" s="225" t="e">
        <f t="shared" si="34"/>
        <v>#DIV/0!</v>
      </c>
    </row>
    <row r="172" spans="2:9" s="44" customFormat="1" x14ac:dyDescent="0.25">
      <c r="B172" s="218" t="s">
        <v>312</v>
      </c>
      <c r="C172" s="66" t="s">
        <v>313</v>
      </c>
      <c r="D172" s="78" t="s">
        <v>55</v>
      </c>
      <c r="E172" s="65">
        <v>8</v>
      </c>
      <c r="F172" s="195"/>
      <c r="G172" s="178">
        <f t="shared" si="35"/>
        <v>0</v>
      </c>
      <c r="H172" s="196"/>
      <c r="I172" s="225" t="e">
        <f t="shared" si="34"/>
        <v>#DIV/0!</v>
      </c>
    </row>
    <row r="173" spans="2:9" s="44" customFormat="1" x14ac:dyDescent="0.25">
      <c r="B173" s="218" t="s">
        <v>314</v>
      </c>
      <c r="C173" s="66" t="s">
        <v>315</v>
      </c>
      <c r="D173" s="78" t="s">
        <v>55</v>
      </c>
      <c r="E173" s="65">
        <v>2</v>
      </c>
      <c r="F173" s="195"/>
      <c r="G173" s="178">
        <f t="shared" si="35"/>
        <v>0</v>
      </c>
      <c r="H173" s="196"/>
      <c r="I173" s="225" t="e">
        <f t="shared" si="34"/>
        <v>#DIV/0!</v>
      </c>
    </row>
    <row r="174" spans="2:9" s="44" customFormat="1" x14ac:dyDescent="0.25">
      <c r="B174" s="218" t="s">
        <v>316</v>
      </c>
      <c r="C174" s="66" t="s">
        <v>317</v>
      </c>
      <c r="D174" s="61" t="s">
        <v>24</v>
      </c>
      <c r="E174" s="65">
        <v>20</v>
      </c>
      <c r="F174" s="195"/>
      <c r="G174" s="178">
        <f t="shared" ref="G174" si="36">ROUND(E174*F174,2)</f>
        <v>0</v>
      </c>
      <c r="H174" s="196"/>
      <c r="I174" s="225" t="e">
        <f t="shared" si="34"/>
        <v>#DIV/0!</v>
      </c>
    </row>
    <row r="175" spans="2:9" s="44" customFormat="1" x14ac:dyDescent="0.25">
      <c r="B175" s="216">
        <f>+B127+1</f>
        <v>11</v>
      </c>
      <c r="C175" s="72" t="s">
        <v>318</v>
      </c>
      <c r="D175" s="69"/>
      <c r="E175" s="69"/>
      <c r="F175" s="183"/>
      <c r="G175" s="184"/>
      <c r="H175" s="185">
        <f>SUM(G176:G336)</f>
        <v>0</v>
      </c>
      <c r="I175" s="223" t="e">
        <f>H175/$H$479</f>
        <v>#DIV/0!</v>
      </c>
    </row>
    <row r="176" spans="2:9" s="5" customFormat="1" x14ac:dyDescent="0.25">
      <c r="B176" s="226" t="s">
        <v>319</v>
      </c>
      <c r="C176" s="73" t="s">
        <v>320</v>
      </c>
      <c r="D176" s="74"/>
      <c r="E176" s="74"/>
      <c r="F176" s="188"/>
      <c r="G176" s="74"/>
      <c r="H176" s="208">
        <f>SUM(G177:G272)</f>
        <v>0</v>
      </c>
      <c r="I176" s="234" t="e">
        <f>H176/$H$479</f>
        <v>#DIV/0!</v>
      </c>
    </row>
    <row r="177" spans="2:9" s="44" customFormat="1" ht="26.4" x14ac:dyDescent="0.25">
      <c r="B177" s="232" t="s">
        <v>321</v>
      </c>
      <c r="C177" s="92" t="s">
        <v>322</v>
      </c>
      <c r="D177" s="59" t="s">
        <v>18</v>
      </c>
      <c r="E177" s="64">
        <v>1</v>
      </c>
      <c r="F177" s="174"/>
      <c r="G177" s="175">
        <f t="shared" ref="G177:G241" si="37">ROUND(E177*F177,2)</f>
        <v>0</v>
      </c>
      <c r="H177" s="191"/>
      <c r="I177" s="225" t="e">
        <f t="shared" ref="I177:I208" si="38">G177/$H$479</f>
        <v>#DIV/0!</v>
      </c>
    </row>
    <row r="178" spans="2:9" s="44" customFormat="1" ht="26.4" x14ac:dyDescent="0.25">
      <c r="B178" s="228" t="s">
        <v>323</v>
      </c>
      <c r="C178" s="93" t="s">
        <v>324</v>
      </c>
      <c r="D178" s="61" t="s">
        <v>18</v>
      </c>
      <c r="E178" s="65">
        <v>1</v>
      </c>
      <c r="F178" s="177"/>
      <c r="G178" s="178">
        <f t="shared" si="37"/>
        <v>0</v>
      </c>
      <c r="H178" s="186"/>
      <c r="I178" s="225" t="e">
        <f t="shared" si="38"/>
        <v>#DIV/0!</v>
      </c>
    </row>
    <row r="179" spans="2:9" s="44" customFormat="1" ht="26.4" x14ac:dyDescent="0.25">
      <c r="B179" s="235" t="s">
        <v>325</v>
      </c>
      <c r="C179" s="94" t="s">
        <v>326</v>
      </c>
      <c r="D179" s="78" t="s">
        <v>24</v>
      </c>
      <c r="E179" s="65">
        <v>20</v>
      </c>
      <c r="F179" s="177"/>
      <c r="G179" s="178">
        <f t="shared" si="37"/>
        <v>0</v>
      </c>
      <c r="H179" s="186"/>
      <c r="I179" s="225" t="e">
        <f t="shared" si="38"/>
        <v>#DIV/0!</v>
      </c>
    </row>
    <row r="180" spans="2:9" s="44" customFormat="1" ht="26.4" x14ac:dyDescent="0.25">
      <c r="B180" s="228" t="s">
        <v>327</v>
      </c>
      <c r="C180" s="93" t="s">
        <v>328</v>
      </c>
      <c r="D180" s="78" t="s">
        <v>24</v>
      </c>
      <c r="E180" s="65">
        <v>22</v>
      </c>
      <c r="F180" s="177"/>
      <c r="G180" s="178">
        <f t="shared" si="37"/>
        <v>0</v>
      </c>
      <c r="H180" s="186"/>
      <c r="I180" s="225" t="e">
        <f t="shared" si="38"/>
        <v>#DIV/0!</v>
      </c>
    </row>
    <row r="181" spans="2:9" s="44" customFormat="1" ht="26.4" x14ac:dyDescent="0.25">
      <c r="B181" s="228" t="s">
        <v>329</v>
      </c>
      <c r="C181" s="93" t="s">
        <v>330</v>
      </c>
      <c r="D181" s="78" t="s">
        <v>18</v>
      </c>
      <c r="E181" s="65">
        <v>1</v>
      </c>
      <c r="F181" s="177"/>
      <c r="G181" s="178">
        <f t="shared" si="37"/>
        <v>0</v>
      </c>
      <c r="H181" s="186"/>
      <c r="I181" s="225" t="e">
        <f t="shared" si="38"/>
        <v>#DIV/0!</v>
      </c>
    </row>
    <row r="182" spans="2:9" s="44" customFormat="1" ht="26.4" x14ac:dyDescent="0.25">
      <c r="B182" s="228" t="s">
        <v>331</v>
      </c>
      <c r="C182" s="93" t="s">
        <v>332</v>
      </c>
      <c r="D182" s="78" t="s">
        <v>18</v>
      </c>
      <c r="E182" s="65">
        <v>1</v>
      </c>
      <c r="F182" s="177"/>
      <c r="G182" s="178">
        <f t="shared" si="37"/>
        <v>0</v>
      </c>
      <c r="H182" s="186"/>
      <c r="I182" s="225" t="e">
        <f t="shared" si="38"/>
        <v>#DIV/0!</v>
      </c>
    </row>
    <row r="183" spans="2:9" s="44" customFormat="1" x14ac:dyDescent="0.25">
      <c r="B183" s="228" t="s">
        <v>333</v>
      </c>
      <c r="C183" s="93" t="s">
        <v>334</v>
      </c>
      <c r="D183" s="78" t="s">
        <v>55</v>
      </c>
      <c r="E183" s="65">
        <v>1</v>
      </c>
      <c r="F183" s="177"/>
      <c r="G183" s="178">
        <f t="shared" si="37"/>
        <v>0</v>
      </c>
      <c r="H183" s="186"/>
      <c r="I183" s="225" t="e">
        <f t="shared" si="38"/>
        <v>#DIV/0!</v>
      </c>
    </row>
    <row r="184" spans="2:9" s="44" customFormat="1" x14ac:dyDescent="0.25">
      <c r="B184" s="228" t="s">
        <v>335</v>
      </c>
      <c r="C184" s="93" t="s">
        <v>336</v>
      </c>
      <c r="D184" s="78" t="s">
        <v>55</v>
      </c>
      <c r="E184" s="65">
        <v>1</v>
      </c>
      <c r="F184" s="177"/>
      <c r="G184" s="178">
        <f t="shared" si="37"/>
        <v>0</v>
      </c>
      <c r="H184" s="186"/>
      <c r="I184" s="225" t="e">
        <f t="shared" si="38"/>
        <v>#DIV/0!</v>
      </c>
    </row>
    <row r="185" spans="2:9" s="44" customFormat="1" x14ac:dyDescent="0.25">
      <c r="B185" s="228" t="s">
        <v>337</v>
      </c>
      <c r="C185" s="95" t="s">
        <v>338</v>
      </c>
      <c r="D185" s="78" t="s">
        <v>55</v>
      </c>
      <c r="E185" s="65">
        <v>1</v>
      </c>
      <c r="F185" s="177"/>
      <c r="G185" s="178">
        <f t="shared" si="37"/>
        <v>0</v>
      </c>
      <c r="H185" s="186"/>
      <c r="I185" s="225" t="e">
        <f t="shared" si="38"/>
        <v>#DIV/0!</v>
      </c>
    </row>
    <row r="186" spans="2:9" s="44" customFormat="1" x14ac:dyDescent="0.25">
      <c r="B186" s="228" t="s">
        <v>339</v>
      </c>
      <c r="C186" s="93" t="s">
        <v>340</v>
      </c>
      <c r="D186" s="78" t="s">
        <v>55</v>
      </c>
      <c r="E186" s="65">
        <v>1</v>
      </c>
      <c r="F186" s="177"/>
      <c r="G186" s="178">
        <f t="shared" si="37"/>
        <v>0</v>
      </c>
      <c r="H186" s="186"/>
      <c r="I186" s="225" t="e">
        <f t="shared" si="38"/>
        <v>#DIV/0!</v>
      </c>
    </row>
    <row r="187" spans="2:9" s="44" customFormat="1" x14ac:dyDescent="0.25">
      <c r="B187" s="228" t="s">
        <v>341</v>
      </c>
      <c r="C187" s="93" t="s">
        <v>342</v>
      </c>
      <c r="D187" s="78" t="s">
        <v>55</v>
      </c>
      <c r="E187" s="65">
        <v>1</v>
      </c>
      <c r="F187" s="177"/>
      <c r="G187" s="178">
        <f t="shared" si="37"/>
        <v>0</v>
      </c>
      <c r="H187" s="186"/>
      <c r="I187" s="225" t="e">
        <f t="shared" si="38"/>
        <v>#DIV/0!</v>
      </c>
    </row>
    <row r="188" spans="2:9" s="44" customFormat="1" x14ac:dyDescent="0.25">
      <c r="B188" s="228" t="s">
        <v>343</v>
      </c>
      <c r="C188" s="93" t="s">
        <v>344</v>
      </c>
      <c r="D188" s="78" t="s">
        <v>55</v>
      </c>
      <c r="E188" s="65">
        <v>1</v>
      </c>
      <c r="F188" s="177"/>
      <c r="G188" s="178">
        <f t="shared" si="37"/>
        <v>0</v>
      </c>
      <c r="H188" s="186"/>
      <c r="I188" s="225" t="e">
        <f t="shared" si="38"/>
        <v>#DIV/0!</v>
      </c>
    </row>
    <row r="189" spans="2:9" s="44" customFormat="1" x14ac:dyDescent="0.25">
      <c r="B189" s="228" t="s">
        <v>345</v>
      </c>
      <c r="C189" s="93" t="s">
        <v>346</v>
      </c>
      <c r="D189" s="78" t="s">
        <v>55</v>
      </c>
      <c r="E189" s="65">
        <v>1</v>
      </c>
      <c r="F189" s="177"/>
      <c r="G189" s="178">
        <f t="shared" si="37"/>
        <v>0</v>
      </c>
      <c r="H189" s="186"/>
      <c r="I189" s="225" t="e">
        <f t="shared" si="38"/>
        <v>#DIV/0!</v>
      </c>
    </row>
    <row r="190" spans="2:9" s="44" customFormat="1" ht="26.4" x14ac:dyDescent="0.25">
      <c r="B190" s="228" t="s">
        <v>347</v>
      </c>
      <c r="C190" s="93" t="s">
        <v>348</v>
      </c>
      <c r="D190" s="78" t="s">
        <v>55</v>
      </c>
      <c r="E190" s="65">
        <v>1</v>
      </c>
      <c r="F190" s="177"/>
      <c r="G190" s="178">
        <f t="shared" si="37"/>
        <v>0</v>
      </c>
      <c r="H190" s="186"/>
      <c r="I190" s="225" t="e">
        <f t="shared" si="38"/>
        <v>#DIV/0!</v>
      </c>
    </row>
    <row r="191" spans="2:9" s="44" customFormat="1" x14ac:dyDescent="0.25">
      <c r="B191" s="228" t="s">
        <v>349</v>
      </c>
      <c r="C191" s="93" t="s">
        <v>350</v>
      </c>
      <c r="D191" s="78" t="s">
        <v>55</v>
      </c>
      <c r="E191" s="65">
        <v>1</v>
      </c>
      <c r="F191" s="177"/>
      <c r="G191" s="178">
        <f t="shared" si="37"/>
        <v>0</v>
      </c>
      <c r="H191" s="186"/>
      <c r="I191" s="225" t="e">
        <f t="shared" si="38"/>
        <v>#DIV/0!</v>
      </c>
    </row>
    <row r="192" spans="2:9" s="44" customFormat="1" x14ac:dyDescent="0.25">
      <c r="B192" s="228" t="s">
        <v>351</v>
      </c>
      <c r="C192" s="93" t="s">
        <v>352</v>
      </c>
      <c r="D192" s="78" t="s">
        <v>55</v>
      </c>
      <c r="E192" s="65">
        <v>1</v>
      </c>
      <c r="F192" s="177"/>
      <c r="G192" s="178">
        <f t="shared" si="37"/>
        <v>0</v>
      </c>
      <c r="H192" s="186"/>
      <c r="I192" s="225" t="e">
        <f t="shared" si="38"/>
        <v>#DIV/0!</v>
      </c>
    </row>
    <row r="193" spans="2:9" s="44" customFormat="1" x14ac:dyDescent="0.25">
      <c r="B193" s="228" t="s">
        <v>353</v>
      </c>
      <c r="C193" s="93" t="s">
        <v>354</v>
      </c>
      <c r="D193" s="78" t="s">
        <v>55</v>
      </c>
      <c r="E193" s="65">
        <v>1</v>
      </c>
      <c r="F193" s="177"/>
      <c r="G193" s="178">
        <f t="shared" si="37"/>
        <v>0</v>
      </c>
      <c r="H193" s="186"/>
      <c r="I193" s="225" t="e">
        <f t="shared" si="38"/>
        <v>#DIV/0!</v>
      </c>
    </row>
    <row r="194" spans="2:9" s="44" customFormat="1" x14ac:dyDescent="0.25">
      <c r="B194" s="228" t="s">
        <v>355</v>
      </c>
      <c r="C194" s="93" t="s">
        <v>356</v>
      </c>
      <c r="D194" s="78" t="s">
        <v>55</v>
      </c>
      <c r="E194" s="65">
        <v>1</v>
      </c>
      <c r="F194" s="177"/>
      <c r="G194" s="178">
        <f t="shared" si="37"/>
        <v>0</v>
      </c>
      <c r="H194" s="186"/>
      <c r="I194" s="225" t="e">
        <f t="shared" si="38"/>
        <v>#DIV/0!</v>
      </c>
    </row>
    <row r="195" spans="2:9" s="44" customFormat="1" x14ac:dyDescent="0.25">
      <c r="B195" s="228" t="s">
        <v>357</v>
      </c>
      <c r="C195" s="93" t="s">
        <v>358</v>
      </c>
      <c r="D195" s="78" t="s">
        <v>55</v>
      </c>
      <c r="E195" s="65">
        <v>1</v>
      </c>
      <c r="F195" s="177"/>
      <c r="G195" s="178">
        <f t="shared" si="37"/>
        <v>0</v>
      </c>
      <c r="H195" s="186"/>
      <c r="I195" s="225" t="e">
        <f t="shared" si="38"/>
        <v>#DIV/0!</v>
      </c>
    </row>
    <row r="196" spans="2:9" s="44" customFormat="1" x14ac:dyDescent="0.25">
      <c r="B196" s="228" t="s">
        <v>359</v>
      </c>
      <c r="C196" s="93" t="s">
        <v>360</v>
      </c>
      <c r="D196" s="61" t="s">
        <v>55</v>
      </c>
      <c r="E196" s="65">
        <v>1</v>
      </c>
      <c r="F196" s="177"/>
      <c r="G196" s="178">
        <f t="shared" si="37"/>
        <v>0</v>
      </c>
      <c r="H196" s="186"/>
      <c r="I196" s="225" t="e">
        <f t="shared" si="38"/>
        <v>#DIV/0!</v>
      </c>
    </row>
    <row r="197" spans="2:9" s="44" customFormat="1" ht="26.4" x14ac:dyDescent="0.25">
      <c r="B197" s="228" t="s">
        <v>361</v>
      </c>
      <c r="C197" s="93" t="s">
        <v>362</v>
      </c>
      <c r="D197" s="61" t="s">
        <v>24</v>
      </c>
      <c r="E197" s="65">
        <v>20</v>
      </c>
      <c r="F197" s="177"/>
      <c r="G197" s="178">
        <f t="shared" si="37"/>
        <v>0</v>
      </c>
      <c r="H197" s="186"/>
      <c r="I197" s="225" t="e">
        <f t="shared" si="38"/>
        <v>#DIV/0!</v>
      </c>
    </row>
    <row r="198" spans="2:9" s="44" customFormat="1" ht="26.4" x14ac:dyDescent="0.25">
      <c r="B198" s="228" t="s">
        <v>363</v>
      </c>
      <c r="C198" s="93" t="s">
        <v>364</v>
      </c>
      <c r="D198" s="61" t="s">
        <v>24</v>
      </c>
      <c r="E198" s="65">
        <v>20</v>
      </c>
      <c r="F198" s="177"/>
      <c r="G198" s="178">
        <f t="shared" si="37"/>
        <v>0</v>
      </c>
      <c r="H198" s="186"/>
      <c r="I198" s="225" t="e">
        <f t="shared" si="38"/>
        <v>#DIV/0!</v>
      </c>
    </row>
    <row r="199" spans="2:9" s="44" customFormat="1" ht="26.4" x14ac:dyDescent="0.25">
      <c r="B199" s="228" t="s">
        <v>365</v>
      </c>
      <c r="C199" s="93" t="s">
        <v>366</v>
      </c>
      <c r="D199" s="61" t="s">
        <v>24</v>
      </c>
      <c r="E199" s="65">
        <v>85</v>
      </c>
      <c r="F199" s="177"/>
      <c r="G199" s="178">
        <f t="shared" si="37"/>
        <v>0</v>
      </c>
      <c r="H199" s="186"/>
      <c r="I199" s="225" t="e">
        <f t="shared" si="38"/>
        <v>#DIV/0!</v>
      </c>
    </row>
    <row r="200" spans="2:9" s="44" customFormat="1" ht="26.4" x14ac:dyDescent="0.25">
      <c r="B200" s="228" t="s">
        <v>367</v>
      </c>
      <c r="C200" s="93" t="s">
        <v>368</v>
      </c>
      <c r="D200" s="61" t="s">
        <v>24</v>
      </c>
      <c r="E200" s="65">
        <v>42</v>
      </c>
      <c r="F200" s="177"/>
      <c r="G200" s="178">
        <f t="shared" si="37"/>
        <v>0</v>
      </c>
      <c r="H200" s="186"/>
      <c r="I200" s="225" t="e">
        <f t="shared" si="38"/>
        <v>#DIV/0!</v>
      </c>
    </row>
    <row r="201" spans="2:9" s="44" customFormat="1" ht="26.4" x14ac:dyDescent="0.25">
      <c r="B201" s="228" t="s">
        <v>369</v>
      </c>
      <c r="C201" s="93" t="s">
        <v>370</v>
      </c>
      <c r="D201" s="61" t="s">
        <v>24</v>
      </c>
      <c r="E201" s="65">
        <v>41</v>
      </c>
      <c r="F201" s="177"/>
      <c r="G201" s="178">
        <f t="shared" si="37"/>
        <v>0</v>
      </c>
      <c r="H201" s="186"/>
      <c r="I201" s="225" t="e">
        <f t="shared" si="38"/>
        <v>#DIV/0!</v>
      </c>
    </row>
    <row r="202" spans="2:9" s="44" customFormat="1" ht="26.4" x14ac:dyDescent="0.25">
      <c r="B202" s="228" t="s">
        <v>371</v>
      </c>
      <c r="C202" s="93" t="s">
        <v>372</v>
      </c>
      <c r="D202" s="61" t="s">
        <v>24</v>
      </c>
      <c r="E202" s="65">
        <v>40</v>
      </c>
      <c r="F202" s="177"/>
      <c r="G202" s="178">
        <f t="shared" si="37"/>
        <v>0</v>
      </c>
      <c r="H202" s="186"/>
      <c r="I202" s="225" t="e">
        <f t="shared" si="38"/>
        <v>#DIV/0!</v>
      </c>
    </row>
    <row r="203" spans="2:9" s="44" customFormat="1" ht="26.4" x14ac:dyDescent="0.25">
      <c r="B203" s="228" t="s">
        <v>373</v>
      </c>
      <c r="C203" s="93" t="s">
        <v>374</v>
      </c>
      <c r="D203" s="61" t="s">
        <v>24</v>
      </c>
      <c r="E203" s="65">
        <v>21</v>
      </c>
      <c r="F203" s="177"/>
      <c r="G203" s="178">
        <f t="shared" si="37"/>
        <v>0</v>
      </c>
      <c r="H203" s="186"/>
      <c r="I203" s="225" t="e">
        <f t="shared" si="38"/>
        <v>#DIV/0!</v>
      </c>
    </row>
    <row r="204" spans="2:9" s="44" customFormat="1" ht="26.4" x14ac:dyDescent="0.25">
      <c r="B204" s="228" t="s">
        <v>375</v>
      </c>
      <c r="C204" s="93" t="s">
        <v>376</v>
      </c>
      <c r="D204" s="61" t="s">
        <v>24</v>
      </c>
      <c r="E204" s="65">
        <v>23</v>
      </c>
      <c r="F204" s="177"/>
      <c r="G204" s="178">
        <f t="shared" si="37"/>
        <v>0</v>
      </c>
      <c r="H204" s="186"/>
      <c r="I204" s="225" t="e">
        <f t="shared" si="38"/>
        <v>#DIV/0!</v>
      </c>
    </row>
    <row r="205" spans="2:9" s="44" customFormat="1" ht="26.4" x14ac:dyDescent="0.25">
      <c r="B205" s="228" t="s">
        <v>377</v>
      </c>
      <c r="C205" s="93" t="s">
        <v>378</v>
      </c>
      <c r="D205" s="61" t="s">
        <v>24</v>
      </c>
      <c r="E205" s="65">
        <v>21</v>
      </c>
      <c r="F205" s="177"/>
      <c r="G205" s="178">
        <f t="shared" si="37"/>
        <v>0</v>
      </c>
      <c r="H205" s="186"/>
      <c r="I205" s="225" t="e">
        <f t="shared" si="38"/>
        <v>#DIV/0!</v>
      </c>
    </row>
    <row r="206" spans="2:9" s="44" customFormat="1" ht="26.4" x14ac:dyDescent="0.25">
      <c r="B206" s="228" t="s">
        <v>379</v>
      </c>
      <c r="C206" s="93" t="s">
        <v>380</v>
      </c>
      <c r="D206" s="61" t="s">
        <v>24</v>
      </c>
      <c r="E206" s="65">
        <v>15</v>
      </c>
      <c r="F206" s="177"/>
      <c r="G206" s="178">
        <f t="shared" si="37"/>
        <v>0</v>
      </c>
      <c r="H206" s="186"/>
      <c r="I206" s="225" t="e">
        <f t="shared" si="38"/>
        <v>#DIV/0!</v>
      </c>
    </row>
    <row r="207" spans="2:9" s="44" customFormat="1" ht="26.4" x14ac:dyDescent="0.25">
      <c r="B207" s="228" t="s">
        <v>381</v>
      </c>
      <c r="C207" s="93" t="s">
        <v>382</v>
      </c>
      <c r="D207" s="61" t="s">
        <v>24</v>
      </c>
      <c r="E207" s="65">
        <v>13</v>
      </c>
      <c r="F207" s="177"/>
      <c r="G207" s="178">
        <f t="shared" si="37"/>
        <v>0</v>
      </c>
      <c r="H207" s="186"/>
      <c r="I207" s="225" t="e">
        <f t="shared" si="38"/>
        <v>#DIV/0!</v>
      </c>
    </row>
    <row r="208" spans="2:9" s="44" customFormat="1" ht="26.4" x14ac:dyDescent="0.25">
      <c r="B208" s="228" t="s">
        <v>383</v>
      </c>
      <c r="C208" s="93" t="s">
        <v>384</v>
      </c>
      <c r="D208" s="61" t="s">
        <v>24</v>
      </c>
      <c r="E208" s="65">
        <v>12</v>
      </c>
      <c r="F208" s="177"/>
      <c r="G208" s="178">
        <f t="shared" si="37"/>
        <v>0</v>
      </c>
      <c r="H208" s="186"/>
      <c r="I208" s="225" t="e">
        <f t="shared" si="38"/>
        <v>#DIV/0!</v>
      </c>
    </row>
    <row r="209" spans="2:9" s="44" customFormat="1" ht="26.4" x14ac:dyDescent="0.25">
      <c r="B209" s="228" t="s">
        <v>385</v>
      </c>
      <c r="C209" s="93" t="s">
        <v>386</v>
      </c>
      <c r="D209" s="61" t="s">
        <v>24</v>
      </c>
      <c r="E209" s="65">
        <v>14</v>
      </c>
      <c r="F209" s="177"/>
      <c r="G209" s="178">
        <f t="shared" si="37"/>
        <v>0</v>
      </c>
      <c r="H209" s="186"/>
      <c r="I209" s="225" t="e">
        <f t="shared" ref="I209:I240" si="39">G209/$H$479</f>
        <v>#DIV/0!</v>
      </c>
    </row>
    <row r="210" spans="2:9" s="44" customFormat="1" ht="26.4" x14ac:dyDescent="0.25">
      <c r="B210" s="228" t="s">
        <v>387</v>
      </c>
      <c r="C210" s="93" t="s">
        <v>388</v>
      </c>
      <c r="D210" s="61" t="s">
        <v>24</v>
      </c>
      <c r="E210" s="65">
        <v>15</v>
      </c>
      <c r="F210" s="177"/>
      <c r="G210" s="178">
        <f t="shared" si="37"/>
        <v>0</v>
      </c>
      <c r="H210" s="186"/>
      <c r="I210" s="225" t="e">
        <f t="shared" si="39"/>
        <v>#DIV/0!</v>
      </c>
    </row>
    <row r="211" spans="2:9" s="44" customFormat="1" ht="26.4" x14ac:dyDescent="0.25">
      <c r="B211" s="228" t="s">
        <v>389</v>
      </c>
      <c r="C211" s="93" t="s">
        <v>390</v>
      </c>
      <c r="D211" s="61" t="s">
        <v>24</v>
      </c>
      <c r="E211" s="65">
        <v>18</v>
      </c>
      <c r="F211" s="177"/>
      <c r="G211" s="178">
        <f t="shared" si="37"/>
        <v>0</v>
      </c>
      <c r="H211" s="186"/>
      <c r="I211" s="225" t="e">
        <f t="shared" si="39"/>
        <v>#DIV/0!</v>
      </c>
    </row>
    <row r="212" spans="2:9" s="44" customFormat="1" ht="26.4" x14ac:dyDescent="0.25">
      <c r="B212" s="228" t="s">
        <v>391</v>
      </c>
      <c r="C212" s="93" t="s">
        <v>392</v>
      </c>
      <c r="D212" s="61" t="s">
        <v>24</v>
      </c>
      <c r="E212" s="65">
        <v>10</v>
      </c>
      <c r="F212" s="177"/>
      <c r="G212" s="178">
        <f t="shared" si="37"/>
        <v>0</v>
      </c>
      <c r="H212" s="186"/>
      <c r="I212" s="225" t="e">
        <f t="shared" si="39"/>
        <v>#DIV/0!</v>
      </c>
    </row>
    <row r="213" spans="2:9" s="44" customFormat="1" ht="26.4" x14ac:dyDescent="0.25">
      <c r="B213" s="228" t="s">
        <v>393</v>
      </c>
      <c r="C213" s="93" t="s">
        <v>394</v>
      </c>
      <c r="D213" s="61" t="s">
        <v>24</v>
      </c>
      <c r="E213" s="65">
        <v>27</v>
      </c>
      <c r="F213" s="177"/>
      <c r="G213" s="178">
        <f t="shared" si="37"/>
        <v>0</v>
      </c>
      <c r="H213" s="186"/>
      <c r="I213" s="225" t="e">
        <f t="shared" si="39"/>
        <v>#DIV/0!</v>
      </c>
    </row>
    <row r="214" spans="2:9" s="44" customFormat="1" ht="26.4" x14ac:dyDescent="0.25">
      <c r="B214" s="228" t="s">
        <v>395</v>
      </c>
      <c r="C214" s="93" t="s">
        <v>396</v>
      </c>
      <c r="D214" s="61" t="s">
        <v>24</v>
      </c>
      <c r="E214" s="65">
        <v>28</v>
      </c>
      <c r="F214" s="177"/>
      <c r="G214" s="178">
        <f t="shared" si="37"/>
        <v>0</v>
      </c>
      <c r="H214" s="186"/>
      <c r="I214" s="225" t="e">
        <f t="shared" si="39"/>
        <v>#DIV/0!</v>
      </c>
    </row>
    <row r="215" spans="2:9" s="44" customFormat="1" ht="26.4" x14ac:dyDescent="0.25">
      <c r="B215" s="228" t="s">
        <v>397</v>
      </c>
      <c r="C215" s="93" t="s">
        <v>398</v>
      </c>
      <c r="D215" s="61" t="s">
        <v>24</v>
      </c>
      <c r="E215" s="65">
        <v>70</v>
      </c>
      <c r="F215" s="177"/>
      <c r="G215" s="178">
        <f t="shared" si="37"/>
        <v>0</v>
      </c>
      <c r="H215" s="186"/>
      <c r="I215" s="225" t="e">
        <f t="shared" si="39"/>
        <v>#DIV/0!</v>
      </c>
    </row>
    <row r="216" spans="2:9" s="44" customFormat="1" ht="26.4" x14ac:dyDescent="0.25">
      <c r="B216" s="228" t="s">
        <v>399</v>
      </c>
      <c r="C216" s="93" t="s">
        <v>400</v>
      </c>
      <c r="D216" s="61" t="s">
        <v>24</v>
      </c>
      <c r="E216" s="65">
        <v>70</v>
      </c>
      <c r="F216" s="177"/>
      <c r="G216" s="178">
        <f t="shared" si="37"/>
        <v>0</v>
      </c>
      <c r="H216" s="186"/>
      <c r="I216" s="225" t="e">
        <f t="shared" si="39"/>
        <v>#DIV/0!</v>
      </c>
    </row>
    <row r="217" spans="2:9" s="44" customFormat="1" ht="26.4" x14ac:dyDescent="0.25">
      <c r="B217" s="228" t="s">
        <v>401</v>
      </c>
      <c r="C217" s="93" t="s">
        <v>402</v>
      </c>
      <c r="D217" s="61" t="s">
        <v>24</v>
      </c>
      <c r="E217" s="65">
        <v>25</v>
      </c>
      <c r="F217" s="177"/>
      <c r="G217" s="178">
        <f t="shared" si="37"/>
        <v>0</v>
      </c>
      <c r="H217" s="186"/>
      <c r="I217" s="225" t="e">
        <f t="shared" si="39"/>
        <v>#DIV/0!</v>
      </c>
    </row>
    <row r="218" spans="2:9" s="44" customFormat="1" x14ac:dyDescent="0.25">
      <c r="B218" s="228" t="s">
        <v>403</v>
      </c>
      <c r="C218" s="96" t="s">
        <v>404</v>
      </c>
      <c r="D218" s="61" t="s">
        <v>24</v>
      </c>
      <c r="E218" s="65">
        <v>26</v>
      </c>
      <c r="F218" s="177"/>
      <c r="G218" s="178">
        <f t="shared" si="37"/>
        <v>0</v>
      </c>
      <c r="H218" s="186"/>
      <c r="I218" s="225" t="e">
        <f t="shared" si="39"/>
        <v>#DIV/0!</v>
      </c>
    </row>
    <row r="219" spans="2:9" s="44" customFormat="1" ht="26.4" x14ac:dyDescent="0.25">
      <c r="B219" s="228" t="s">
        <v>405</v>
      </c>
      <c r="C219" s="93" t="s">
        <v>406</v>
      </c>
      <c r="D219" s="61" t="s">
        <v>24</v>
      </c>
      <c r="E219" s="65">
        <v>26</v>
      </c>
      <c r="F219" s="177"/>
      <c r="G219" s="178">
        <f t="shared" si="37"/>
        <v>0</v>
      </c>
      <c r="H219" s="186"/>
      <c r="I219" s="225" t="e">
        <f t="shared" si="39"/>
        <v>#DIV/0!</v>
      </c>
    </row>
    <row r="220" spans="2:9" s="44" customFormat="1" ht="26.4" x14ac:dyDescent="0.25">
      <c r="B220" s="228" t="s">
        <v>407</v>
      </c>
      <c r="C220" s="93" t="s">
        <v>408</v>
      </c>
      <c r="D220" s="61" t="s">
        <v>24</v>
      </c>
      <c r="E220" s="65">
        <v>35</v>
      </c>
      <c r="F220" s="177"/>
      <c r="G220" s="178">
        <f t="shared" si="37"/>
        <v>0</v>
      </c>
      <c r="H220" s="186"/>
      <c r="I220" s="225" t="e">
        <f t="shared" si="39"/>
        <v>#DIV/0!</v>
      </c>
    </row>
    <row r="221" spans="2:9" s="44" customFormat="1" ht="26.4" x14ac:dyDescent="0.25">
      <c r="B221" s="228" t="s">
        <v>409</v>
      </c>
      <c r="C221" s="93" t="s">
        <v>410</v>
      </c>
      <c r="D221" s="61" t="s">
        <v>24</v>
      </c>
      <c r="E221" s="65">
        <v>28</v>
      </c>
      <c r="F221" s="177"/>
      <c r="G221" s="178">
        <f t="shared" si="37"/>
        <v>0</v>
      </c>
      <c r="H221" s="186"/>
      <c r="I221" s="225" t="e">
        <f t="shared" si="39"/>
        <v>#DIV/0!</v>
      </c>
    </row>
    <row r="222" spans="2:9" s="44" customFormat="1" ht="25.5" customHeight="1" x14ac:dyDescent="0.25">
      <c r="B222" s="228" t="s">
        <v>411</v>
      </c>
      <c r="C222" s="93" t="s">
        <v>412</v>
      </c>
      <c r="D222" s="61" t="s">
        <v>24</v>
      </c>
      <c r="E222" s="65">
        <v>528</v>
      </c>
      <c r="F222" s="177"/>
      <c r="G222" s="178">
        <f t="shared" si="37"/>
        <v>0</v>
      </c>
      <c r="H222" s="186"/>
      <c r="I222" s="225" t="e">
        <f t="shared" si="39"/>
        <v>#DIV/0!</v>
      </c>
    </row>
    <row r="223" spans="2:9" s="44" customFormat="1" ht="39.6" x14ac:dyDescent="0.25">
      <c r="B223" s="228" t="s">
        <v>413</v>
      </c>
      <c r="C223" s="93" t="s">
        <v>414</v>
      </c>
      <c r="D223" s="61" t="s">
        <v>55</v>
      </c>
      <c r="E223" s="65">
        <v>44</v>
      </c>
      <c r="F223" s="177"/>
      <c r="G223" s="178">
        <f t="shared" si="37"/>
        <v>0</v>
      </c>
      <c r="H223" s="186"/>
      <c r="I223" s="225" t="e">
        <f t="shared" si="39"/>
        <v>#DIV/0!</v>
      </c>
    </row>
    <row r="224" spans="2:9" s="44" customFormat="1" ht="26.4" x14ac:dyDescent="0.25">
      <c r="B224" s="228" t="s">
        <v>415</v>
      </c>
      <c r="C224" s="93" t="s">
        <v>416</v>
      </c>
      <c r="D224" s="61" t="s">
        <v>24</v>
      </c>
      <c r="E224" s="65">
        <v>47</v>
      </c>
      <c r="F224" s="177"/>
      <c r="G224" s="178">
        <f t="shared" si="37"/>
        <v>0</v>
      </c>
      <c r="H224" s="186"/>
      <c r="I224" s="225" t="e">
        <f t="shared" si="39"/>
        <v>#DIV/0!</v>
      </c>
    </row>
    <row r="225" spans="2:9" s="44" customFormat="1" ht="26.4" x14ac:dyDescent="0.25">
      <c r="B225" s="228" t="s">
        <v>417</v>
      </c>
      <c r="C225" s="93" t="s">
        <v>418</v>
      </c>
      <c r="D225" s="61" t="s">
        <v>24</v>
      </c>
      <c r="E225" s="65">
        <v>24</v>
      </c>
      <c r="F225" s="177"/>
      <c r="G225" s="178">
        <f t="shared" si="37"/>
        <v>0</v>
      </c>
      <c r="H225" s="186"/>
      <c r="I225" s="225" t="e">
        <f t="shared" si="39"/>
        <v>#DIV/0!</v>
      </c>
    </row>
    <row r="226" spans="2:9" s="44" customFormat="1" ht="26.4" x14ac:dyDescent="0.25">
      <c r="B226" s="228" t="s">
        <v>419</v>
      </c>
      <c r="C226" s="93" t="s">
        <v>420</v>
      </c>
      <c r="D226" s="61" t="s">
        <v>24</v>
      </c>
      <c r="E226" s="65">
        <v>25</v>
      </c>
      <c r="F226" s="177"/>
      <c r="G226" s="178">
        <f t="shared" si="37"/>
        <v>0</v>
      </c>
      <c r="H226" s="186"/>
      <c r="I226" s="225" t="e">
        <f t="shared" si="39"/>
        <v>#DIV/0!</v>
      </c>
    </row>
    <row r="227" spans="2:9" s="44" customFormat="1" ht="26.4" x14ac:dyDescent="0.25">
      <c r="B227" s="228" t="s">
        <v>421</v>
      </c>
      <c r="C227" s="93" t="s">
        <v>422</v>
      </c>
      <c r="D227" s="61" t="s">
        <v>24</v>
      </c>
      <c r="E227" s="65">
        <v>30</v>
      </c>
      <c r="F227" s="177"/>
      <c r="G227" s="178">
        <f t="shared" si="37"/>
        <v>0</v>
      </c>
      <c r="H227" s="186"/>
      <c r="I227" s="225" t="e">
        <f t="shared" si="39"/>
        <v>#DIV/0!</v>
      </c>
    </row>
    <row r="228" spans="2:9" s="44" customFormat="1" ht="26.4" x14ac:dyDescent="0.25">
      <c r="B228" s="228" t="s">
        <v>423</v>
      </c>
      <c r="C228" s="93" t="s">
        <v>424</v>
      </c>
      <c r="D228" s="61" t="s">
        <v>24</v>
      </c>
      <c r="E228" s="65">
        <v>13</v>
      </c>
      <c r="F228" s="177"/>
      <c r="G228" s="178">
        <f t="shared" si="37"/>
        <v>0</v>
      </c>
      <c r="H228" s="186"/>
      <c r="I228" s="225" t="e">
        <f t="shared" si="39"/>
        <v>#DIV/0!</v>
      </c>
    </row>
    <row r="229" spans="2:9" s="44" customFormat="1" ht="26.4" x14ac:dyDescent="0.25">
      <c r="B229" s="228" t="s">
        <v>425</v>
      </c>
      <c r="C229" s="93" t="s">
        <v>426</v>
      </c>
      <c r="D229" s="61" t="s">
        <v>24</v>
      </c>
      <c r="E229" s="65">
        <v>35</v>
      </c>
      <c r="F229" s="177"/>
      <c r="G229" s="178">
        <f t="shared" si="37"/>
        <v>0</v>
      </c>
      <c r="H229" s="186"/>
      <c r="I229" s="225" t="e">
        <f t="shared" si="39"/>
        <v>#DIV/0!</v>
      </c>
    </row>
    <row r="230" spans="2:9" s="44" customFormat="1" ht="26.4" x14ac:dyDescent="0.25">
      <c r="B230" s="228" t="s">
        <v>427</v>
      </c>
      <c r="C230" s="93" t="s">
        <v>428</v>
      </c>
      <c r="D230" s="61" t="s">
        <v>24</v>
      </c>
      <c r="E230" s="65">
        <v>12</v>
      </c>
      <c r="F230" s="177"/>
      <c r="G230" s="178">
        <f t="shared" si="37"/>
        <v>0</v>
      </c>
      <c r="H230" s="186"/>
      <c r="I230" s="225" t="e">
        <f t="shared" si="39"/>
        <v>#DIV/0!</v>
      </c>
    </row>
    <row r="231" spans="2:9" s="44" customFormat="1" ht="26.4" x14ac:dyDescent="0.25">
      <c r="B231" s="228" t="s">
        <v>429</v>
      </c>
      <c r="C231" s="93" t="s">
        <v>430</v>
      </c>
      <c r="D231" s="61" t="s">
        <v>24</v>
      </c>
      <c r="E231" s="65">
        <v>30</v>
      </c>
      <c r="F231" s="177"/>
      <c r="G231" s="178">
        <f t="shared" ref="G231" si="40">ROUND(E231*F231,2)</f>
        <v>0</v>
      </c>
      <c r="H231" s="186"/>
      <c r="I231" s="225" t="e">
        <f t="shared" si="39"/>
        <v>#DIV/0!</v>
      </c>
    </row>
    <row r="232" spans="2:9" s="44" customFormat="1" ht="26.4" x14ac:dyDescent="0.25">
      <c r="B232" s="228" t="s">
        <v>431</v>
      </c>
      <c r="C232" s="93" t="s">
        <v>432</v>
      </c>
      <c r="D232" s="61" t="s">
        <v>24</v>
      </c>
      <c r="E232" s="65">
        <v>39</v>
      </c>
      <c r="F232" s="177"/>
      <c r="G232" s="178">
        <f t="shared" si="37"/>
        <v>0</v>
      </c>
      <c r="H232" s="186"/>
      <c r="I232" s="225" t="e">
        <f t="shared" si="39"/>
        <v>#DIV/0!</v>
      </c>
    </row>
    <row r="233" spans="2:9" s="44" customFormat="1" ht="26.4" x14ac:dyDescent="0.25">
      <c r="B233" s="228" t="s">
        <v>433</v>
      </c>
      <c r="C233" s="93" t="s">
        <v>434</v>
      </c>
      <c r="D233" s="61" t="s">
        <v>24</v>
      </c>
      <c r="E233" s="65">
        <v>90</v>
      </c>
      <c r="F233" s="177"/>
      <c r="G233" s="178">
        <f t="shared" si="37"/>
        <v>0</v>
      </c>
      <c r="H233" s="186"/>
      <c r="I233" s="225" t="e">
        <f t="shared" si="39"/>
        <v>#DIV/0!</v>
      </c>
    </row>
    <row r="234" spans="2:9" s="44" customFormat="1" ht="26.4" x14ac:dyDescent="0.25">
      <c r="B234" s="228" t="s">
        <v>435</v>
      </c>
      <c r="C234" s="93" t="s">
        <v>436</v>
      </c>
      <c r="D234" s="61" t="s">
        <v>24</v>
      </c>
      <c r="E234" s="65">
        <v>75</v>
      </c>
      <c r="F234" s="177"/>
      <c r="G234" s="178">
        <f t="shared" si="37"/>
        <v>0</v>
      </c>
      <c r="H234" s="186"/>
      <c r="I234" s="225" t="e">
        <f t="shared" si="39"/>
        <v>#DIV/0!</v>
      </c>
    </row>
    <row r="235" spans="2:9" s="44" customFormat="1" ht="26.4" x14ac:dyDescent="0.25">
      <c r="B235" s="228" t="s">
        <v>437</v>
      </c>
      <c r="C235" s="93" t="s">
        <v>438</v>
      </c>
      <c r="D235" s="61" t="s">
        <v>24</v>
      </c>
      <c r="E235" s="65">
        <v>46</v>
      </c>
      <c r="F235" s="177"/>
      <c r="G235" s="178">
        <f t="shared" si="37"/>
        <v>0</v>
      </c>
      <c r="H235" s="186"/>
      <c r="I235" s="225" t="e">
        <f t="shared" si="39"/>
        <v>#DIV/0!</v>
      </c>
    </row>
    <row r="236" spans="2:9" s="44" customFormat="1" ht="26.4" x14ac:dyDescent="0.25">
      <c r="B236" s="228" t="s">
        <v>439</v>
      </c>
      <c r="C236" s="93" t="s">
        <v>440</v>
      </c>
      <c r="D236" s="61" t="s">
        <v>55</v>
      </c>
      <c r="E236" s="65">
        <v>3</v>
      </c>
      <c r="F236" s="177"/>
      <c r="G236" s="178">
        <f t="shared" si="37"/>
        <v>0</v>
      </c>
      <c r="H236" s="186"/>
      <c r="I236" s="225" t="e">
        <f t="shared" si="39"/>
        <v>#DIV/0!</v>
      </c>
    </row>
    <row r="237" spans="2:9" s="44" customFormat="1" x14ac:dyDescent="0.25">
      <c r="B237" s="228" t="s">
        <v>441</v>
      </c>
      <c r="C237" s="93" t="s">
        <v>442</v>
      </c>
      <c r="D237" s="61" t="s">
        <v>55</v>
      </c>
      <c r="E237" s="65">
        <v>135</v>
      </c>
      <c r="F237" s="177"/>
      <c r="G237" s="178">
        <f t="shared" si="37"/>
        <v>0</v>
      </c>
      <c r="H237" s="186"/>
      <c r="I237" s="225" t="e">
        <f t="shared" si="39"/>
        <v>#DIV/0!</v>
      </c>
    </row>
    <row r="238" spans="2:9" s="44" customFormat="1" x14ac:dyDescent="0.25">
      <c r="B238" s="228" t="s">
        <v>443</v>
      </c>
      <c r="C238" s="93" t="s">
        <v>444</v>
      </c>
      <c r="D238" s="61" t="s">
        <v>55</v>
      </c>
      <c r="E238" s="65">
        <v>57</v>
      </c>
      <c r="F238" s="177"/>
      <c r="G238" s="178">
        <f t="shared" si="37"/>
        <v>0</v>
      </c>
      <c r="H238" s="186"/>
      <c r="I238" s="225" t="e">
        <f t="shared" si="39"/>
        <v>#DIV/0!</v>
      </c>
    </row>
    <row r="239" spans="2:9" s="44" customFormat="1" x14ac:dyDescent="0.25">
      <c r="B239" s="228" t="s">
        <v>445</v>
      </c>
      <c r="C239" s="93" t="s">
        <v>446</v>
      </c>
      <c r="D239" s="61" t="s">
        <v>55</v>
      </c>
      <c r="E239" s="65">
        <v>24</v>
      </c>
      <c r="F239" s="177"/>
      <c r="G239" s="178">
        <f t="shared" si="37"/>
        <v>0</v>
      </c>
      <c r="H239" s="186"/>
      <c r="I239" s="225" t="e">
        <f t="shared" si="39"/>
        <v>#DIV/0!</v>
      </c>
    </row>
    <row r="240" spans="2:9" s="44" customFormat="1" ht="26.4" x14ac:dyDescent="0.25">
      <c r="B240" s="228" t="s">
        <v>447</v>
      </c>
      <c r="C240" s="93" t="s">
        <v>448</v>
      </c>
      <c r="D240" s="61" t="s">
        <v>55</v>
      </c>
      <c r="E240" s="65">
        <v>3</v>
      </c>
      <c r="F240" s="177"/>
      <c r="G240" s="178">
        <f t="shared" si="37"/>
        <v>0</v>
      </c>
      <c r="H240" s="186"/>
      <c r="I240" s="225" t="e">
        <f t="shared" si="39"/>
        <v>#DIV/0!</v>
      </c>
    </row>
    <row r="241" spans="2:9" s="44" customFormat="1" ht="26.4" x14ac:dyDescent="0.25">
      <c r="B241" s="228" t="s">
        <v>449</v>
      </c>
      <c r="C241" s="93" t="s">
        <v>450</v>
      </c>
      <c r="D241" s="61" t="s">
        <v>55</v>
      </c>
      <c r="E241" s="65">
        <v>12</v>
      </c>
      <c r="F241" s="177"/>
      <c r="G241" s="178">
        <f t="shared" si="37"/>
        <v>0</v>
      </c>
      <c r="H241" s="186"/>
      <c r="I241" s="225" t="e">
        <f t="shared" ref="I241:I272" si="41">G241/$H$479</f>
        <v>#DIV/0!</v>
      </c>
    </row>
    <row r="242" spans="2:9" s="44" customFormat="1" x14ac:dyDescent="0.25">
      <c r="B242" s="228" t="s">
        <v>451</v>
      </c>
      <c r="C242" s="93" t="s">
        <v>452</v>
      </c>
      <c r="D242" s="61" t="s">
        <v>55</v>
      </c>
      <c r="E242" s="65">
        <v>24</v>
      </c>
      <c r="F242" s="177"/>
      <c r="G242" s="178">
        <f t="shared" ref="G242:G272" si="42">ROUND(E242*F242,2)</f>
        <v>0</v>
      </c>
      <c r="H242" s="186"/>
      <c r="I242" s="225" t="e">
        <f t="shared" si="41"/>
        <v>#DIV/0!</v>
      </c>
    </row>
    <row r="243" spans="2:9" s="44" customFormat="1" ht="26.4" x14ac:dyDescent="0.25">
      <c r="B243" s="228" t="s">
        <v>453</v>
      </c>
      <c r="C243" s="93" t="s">
        <v>454</v>
      </c>
      <c r="D243" s="61" t="s">
        <v>55</v>
      </c>
      <c r="E243" s="65">
        <v>24</v>
      </c>
      <c r="F243" s="177"/>
      <c r="G243" s="178">
        <f t="shared" si="42"/>
        <v>0</v>
      </c>
      <c r="H243" s="186"/>
      <c r="I243" s="225" t="e">
        <f t="shared" si="41"/>
        <v>#DIV/0!</v>
      </c>
    </row>
    <row r="244" spans="2:9" s="44" customFormat="1" x14ac:dyDescent="0.25">
      <c r="B244" s="228" t="s">
        <v>455</v>
      </c>
      <c r="C244" s="93" t="s">
        <v>456</v>
      </c>
      <c r="D244" s="61" t="s">
        <v>55</v>
      </c>
      <c r="E244" s="65">
        <v>2</v>
      </c>
      <c r="F244" s="177"/>
      <c r="G244" s="178">
        <f t="shared" si="42"/>
        <v>0</v>
      </c>
      <c r="H244" s="186"/>
      <c r="I244" s="225" t="e">
        <f t="shared" si="41"/>
        <v>#DIV/0!</v>
      </c>
    </row>
    <row r="245" spans="2:9" s="44" customFormat="1" x14ac:dyDescent="0.25">
      <c r="B245" s="228" t="s">
        <v>457</v>
      </c>
      <c r="C245" s="93" t="s">
        <v>458</v>
      </c>
      <c r="D245" s="61" t="s">
        <v>55</v>
      </c>
      <c r="E245" s="65">
        <v>58</v>
      </c>
      <c r="F245" s="177"/>
      <c r="G245" s="178">
        <f t="shared" si="42"/>
        <v>0</v>
      </c>
      <c r="H245" s="186"/>
      <c r="I245" s="225" t="e">
        <f t="shared" si="41"/>
        <v>#DIV/0!</v>
      </c>
    </row>
    <row r="246" spans="2:9" s="44" customFormat="1" x14ac:dyDescent="0.25">
      <c r="B246" s="228" t="s">
        <v>459</v>
      </c>
      <c r="C246" s="93" t="s">
        <v>460</v>
      </c>
      <c r="D246" s="61" t="s">
        <v>55</v>
      </c>
      <c r="E246" s="65">
        <v>11</v>
      </c>
      <c r="F246" s="177"/>
      <c r="G246" s="178">
        <f t="shared" si="42"/>
        <v>0</v>
      </c>
      <c r="H246" s="186"/>
      <c r="I246" s="225" t="e">
        <f t="shared" si="41"/>
        <v>#DIV/0!</v>
      </c>
    </row>
    <row r="247" spans="2:9" s="44" customFormat="1" x14ac:dyDescent="0.25">
      <c r="B247" s="228" t="s">
        <v>461</v>
      </c>
      <c r="C247" s="93" t="s">
        <v>462</v>
      </c>
      <c r="D247" s="61" t="s">
        <v>55</v>
      </c>
      <c r="E247" s="65">
        <v>8</v>
      </c>
      <c r="F247" s="177"/>
      <c r="G247" s="178">
        <f t="shared" si="42"/>
        <v>0</v>
      </c>
      <c r="H247" s="186"/>
      <c r="I247" s="225" t="e">
        <f t="shared" si="41"/>
        <v>#DIV/0!</v>
      </c>
    </row>
    <row r="248" spans="2:9" s="44" customFormat="1" x14ac:dyDescent="0.25">
      <c r="B248" s="228" t="s">
        <v>463</v>
      </c>
      <c r="C248" s="93" t="s">
        <v>464</v>
      </c>
      <c r="D248" s="61" t="s">
        <v>55</v>
      </c>
      <c r="E248" s="65">
        <v>5</v>
      </c>
      <c r="F248" s="177"/>
      <c r="G248" s="178">
        <f t="shared" si="42"/>
        <v>0</v>
      </c>
      <c r="H248" s="186"/>
      <c r="I248" s="225" t="e">
        <f t="shared" si="41"/>
        <v>#DIV/0!</v>
      </c>
    </row>
    <row r="249" spans="2:9" s="44" customFormat="1" x14ac:dyDescent="0.25">
      <c r="B249" s="228" t="s">
        <v>465</v>
      </c>
      <c r="C249" s="93" t="s">
        <v>466</v>
      </c>
      <c r="D249" s="61" t="s">
        <v>55</v>
      </c>
      <c r="E249" s="65">
        <v>10</v>
      </c>
      <c r="F249" s="177"/>
      <c r="G249" s="178">
        <f t="shared" si="42"/>
        <v>0</v>
      </c>
      <c r="H249" s="186"/>
      <c r="I249" s="225" t="e">
        <f t="shared" si="41"/>
        <v>#DIV/0!</v>
      </c>
    </row>
    <row r="250" spans="2:9" s="44" customFormat="1" x14ac:dyDescent="0.25">
      <c r="B250" s="228" t="s">
        <v>467</v>
      </c>
      <c r="C250" s="93" t="s">
        <v>468</v>
      </c>
      <c r="D250" s="61" t="s">
        <v>55</v>
      </c>
      <c r="E250" s="65">
        <v>8</v>
      </c>
      <c r="F250" s="177"/>
      <c r="G250" s="178">
        <f t="shared" si="42"/>
        <v>0</v>
      </c>
      <c r="H250" s="186"/>
      <c r="I250" s="225" t="e">
        <f t="shared" si="41"/>
        <v>#DIV/0!</v>
      </c>
    </row>
    <row r="251" spans="2:9" s="44" customFormat="1" x14ac:dyDescent="0.25">
      <c r="B251" s="228" t="s">
        <v>469</v>
      </c>
      <c r="C251" s="93" t="s">
        <v>470</v>
      </c>
      <c r="D251" s="61" t="s">
        <v>55</v>
      </c>
      <c r="E251" s="65">
        <v>9</v>
      </c>
      <c r="F251" s="177"/>
      <c r="G251" s="178">
        <f t="shared" si="42"/>
        <v>0</v>
      </c>
      <c r="H251" s="186"/>
      <c r="I251" s="225" t="e">
        <f t="shared" si="41"/>
        <v>#DIV/0!</v>
      </c>
    </row>
    <row r="252" spans="2:9" s="44" customFormat="1" x14ac:dyDescent="0.25">
      <c r="B252" s="228" t="s">
        <v>471</v>
      </c>
      <c r="C252" s="93" t="s">
        <v>472</v>
      </c>
      <c r="D252" s="61" t="s">
        <v>55</v>
      </c>
      <c r="E252" s="65">
        <v>11</v>
      </c>
      <c r="F252" s="177"/>
      <c r="G252" s="178">
        <f>ROUND(E252*F252,2)</f>
        <v>0</v>
      </c>
      <c r="H252" s="186"/>
      <c r="I252" s="225" t="e">
        <f t="shared" si="41"/>
        <v>#DIV/0!</v>
      </c>
    </row>
    <row r="253" spans="2:9" s="44" customFormat="1" x14ac:dyDescent="0.25">
      <c r="B253" s="228" t="s">
        <v>473</v>
      </c>
      <c r="C253" s="93" t="s">
        <v>474</v>
      </c>
      <c r="D253" s="61" t="s">
        <v>55</v>
      </c>
      <c r="E253" s="65">
        <v>8</v>
      </c>
      <c r="F253" s="177"/>
      <c r="G253" s="178">
        <f>ROUND(E253*F253,2)</f>
        <v>0</v>
      </c>
      <c r="H253" s="186"/>
      <c r="I253" s="225" t="e">
        <f t="shared" si="41"/>
        <v>#DIV/0!</v>
      </c>
    </row>
    <row r="254" spans="2:9" s="44" customFormat="1" x14ac:dyDescent="0.25">
      <c r="B254" s="228" t="s">
        <v>475</v>
      </c>
      <c r="C254" s="93" t="s">
        <v>476</v>
      </c>
      <c r="D254" s="61" t="s">
        <v>55</v>
      </c>
      <c r="E254" s="65">
        <v>2</v>
      </c>
      <c r="F254" s="177"/>
      <c r="G254" s="178">
        <f t="shared" si="42"/>
        <v>0</v>
      </c>
      <c r="H254" s="186"/>
      <c r="I254" s="225" t="e">
        <f t="shared" si="41"/>
        <v>#DIV/0!</v>
      </c>
    </row>
    <row r="255" spans="2:9" s="44" customFormat="1" ht="26.4" x14ac:dyDescent="0.25">
      <c r="B255" s="228" t="s">
        <v>477</v>
      </c>
      <c r="C255" s="93" t="s">
        <v>478</v>
      </c>
      <c r="D255" s="61" t="s">
        <v>55</v>
      </c>
      <c r="E255" s="65">
        <v>10</v>
      </c>
      <c r="F255" s="177"/>
      <c r="G255" s="178">
        <f t="shared" si="42"/>
        <v>0</v>
      </c>
      <c r="H255" s="186"/>
      <c r="I255" s="225" t="e">
        <f t="shared" si="41"/>
        <v>#DIV/0!</v>
      </c>
    </row>
    <row r="256" spans="2:9" s="44" customFormat="1" ht="26.4" x14ac:dyDescent="0.25">
      <c r="B256" s="228" t="s">
        <v>479</v>
      </c>
      <c r="C256" s="93" t="s">
        <v>480</v>
      </c>
      <c r="D256" s="61" t="s">
        <v>55</v>
      </c>
      <c r="E256" s="65">
        <v>2</v>
      </c>
      <c r="F256" s="177"/>
      <c r="G256" s="178">
        <f t="shared" si="42"/>
        <v>0</v>
      </c>
      <c r="H256" s="186"/>
      <c r="I256" s="225" t="e">
        <f t="shared" si="41"/>
        <v>#DIV/0!</v>
      </c>
    </row>
    <row r="257" spans="2:9" s="44" customFormat="1" x14ac:dyDescent="0.25">
      <c r="B257" s="228" t="s">
        <v>481</v>
      </c>
      <c r="C257" s="93" t="s">
        <v>482</v>
      </c>
      <c r="D257" s="61" t="s">
        <v>55</v>
      </c>
      <c r="E257" s="65">
        <v>37</v>
      </c>
      <c r="F257" s="177"/>
      <c r="G257" s="178">
        <f t="shared" si="42"/>
        <v>0</v>
      </c>
      <c r="H257" s="186"/>
      <c r="I257" s="225" t="e">
        <f t="shared" si="41"/>
        <v>#DIV/0!</v>
      </c>
    </row>
    <row r="258" spans="2:9" s="44" customFormat="1" x14ac:dyDescent="0.25">
      <c r="B258" s="228" t="s">
        <v>483</v>
      </c>
      <c r="C258" s="93" t="s">
        <v>484</v>
      </c>
      <c r="D258" s="61" t="s">
        <v>55</v>
      </c>
      <c r="E258" s="65">
        <v>3</v>
      </c>
      <c r="F258" s="177"/>
      <c r="G258" s="178">
        <f t="shared" si="42"/>
        <v>0</v>
      </c>
      <c r="H258" s="186"/>
      <c r="I258" s="225" t="e">
        <f t="shared" si="41"/>
        <v>#DIV/0!</v>
      </c>
    </row>
    <row r="259" spans="2:9" s="44" customFormat="1" x14ac:dyDescent="0.25">
      <c r="B259" s="228" t="s">
        <v>485</v>
      </c>
      <c r="C259" s="93" t="s">
        <v>486</v>
      </c>
      <c r="D259" s="61" t="s">
        <v>55</v>
      </c>
      <c r="E259" s="65">
        <v>1</v>
      </c>
      <c r="F259" s="177"/>
      <c r="G259" s="178">
        <f t="shared" si="42"/>
        <v>0</v>
      </c>
      <c r="H259" s="186"/>
      <c r="I259" s="225" t="e">
        <f t="shared" si="41"/>
        <v>#DIV/0!</v>
      </c>
    </row>
    <row r="260" spans="2:9" s="44" customFormat="1" x14ac:dyDescent="0.25">
      <c r="B260" s="228" t="s">
        <v>487</v>
      </c>
      <c r="C260" s="93" t="s">
        <v>488</v>
      </c>
      <c r="D260" s="61" t="s">
        <v>55</v>
      </c>
      <c r="E260" s="65">
        <v>10</v>
      </c>
      <c r="F260" s="177"/>
      <c r="G260" s="178">
        <f t="shared" si="42"/>
        <v>0</v>
      </c>
      <c r="H260" s="186"/>
      <c r="I260" s="225" t="e">
        <f t="shared" si="41"/>
        <v>#DIV/0!</v>
      </c>
    </row>
    <row r="261" spans="2:9" s="44" customFormat="1" ht="26.4" x14ac:dyDescent="0.25">
      <c r="B261" s="228" t="s">
        <v>489</v>
      </c>
      <c r="C261" s="93" t="s">
        <v>490</v>
      </c>
      <c r="D261" s="61" t="s">
        <v>55</v>
      </c>
      <c r="E261" s="65">
        <v>2</v>
      </c>
      <c r="F261" s="177"/>
      <c r="G261" s="178">
        <f t="shared" si="42"/>
        <v>0</v>
      </c>
      <c r="H261" s="186"/>
      <c r="I261" s="225" t="e">
        <f t="shared" si="41"/>
        <v>#DIV/0!</v>
      </c>
    </row>
    <row r="262" spans="2:9" s="44" customFormat="1" x14ac:dyDescent="0.25">
      <c r="B262" s="228" t="s">
        <v>491</v>
      </c>
      <c r="C262" s="93" t="s">
        <v>492</v>
      </c>
      <c r="D262" s="61" t="s">
        <v>55</v>
      </c>
      <c r="E262" s="65">
        <v>2</v>
      </c>
      <c r="F262" s="177"/>
      <c r="G262" s="178">
        <f t="shared" si="42"/>
        <v>0</v>
      </c>
      <c r="H262" s="186"/>
      <c r="I262" s="225" t="e">
        <f t="shared" si="41"/>
        <v>#DIV/0!</v>
      </c>
    </row>
    <row r="263" spans="2:9" s="44" customFormat="1" ht="26.4" x14ac:dyDescent="0.25">
      <c r="B263" s="228" t="s">
        <v>493</v>
      </c>
      <c r="C263" s="93" t="s">
        <v>494</v>
      </c>
      <c r="D263" s="61" t="s">
        <v>55</v>
      </c>
      <c r="E263" s="65">
        <v>1</v>
      </c>
      <c r="F263" s="177"/>
      <c r="G263" s="178">
        <f t="shared" si="42"/>
        <v>0</v>
      </c>
      <c r="H263" s="186"/>
      <c r="I263" s="225" t="e">
        <f t="shared" si="41"/>
        <v>#DIV/0!</v>
      </c>
    </row>
    <row r="264" spans="2:9" s="44" customFormat="1" ht="26.4" x14ac:dyDescent="0.25">
      <c r="B264" s="228" t="s">
        <v>495</v>
      </c>
      <c r="C264" s="93" t="s">
        <v>496</v>
      </c>
      <c r="D264" s="61" t="s">
        <v>55</v>
      </c>
      <c r="E264" s="65">
        <v>1</v>
      </c>
      <c r="F264" s="177"/>
      <c r="G264" s="178">
        <f t="shared" si="42"/>
        <v>0</v>
      </c>
      <c r="H264" s="186"/>
      <c r="I264" s="225" t="e">
        <f t="shared" si="41"/>
        <v>#DIV/0!</v>
      </c>
    </row>
    <row r="265" spans="2:9" s="44" customFormat="1" x14ac:dyDescent="0.25">
      <c r="B265" s="228" t="s">
        <v>497</v>
      </c>
      <c r="C265" s="93" t="s">
        <v>499</v>
      </c>
      <c r="D265" s="61" t="s">
        <v>55</v>
      </c>
      <c r="E265" s="65">
        <v>1</v>
      </c>
      <c r="F265" s="177"/>
      <c r="G265" s="178">
        <f t="shared" si="42"/>
        <v>0</v>
      </c>
      <c r="H265" s="186"/>
      <c r="I265" s="225" t="e">
        <f t="shared" si="41"/>
        <v>#DIV/0!</v>
      </c>
    </row>
    <row r="266" spans="2:9" s="44" customFormat="1" ht="26.4" x14ac:dyDescent="0.25">
      <c r="B266" s="228" t="s">
        <v>498</v>
      </c>
      <c r="C266" s="93" t="s">
        <v>501</v>
      </c>
      <c r="D266" s="61" t="s">
        <v>55</v>
      </c>
      <c r="E266" s="65">
        <v>1</v>
      </c>
      <c r="F266" s="177"/>
      <c r="G266" s="178">
        <f t="shared" si="42"/>
        <v>0</v>
      </c>
      <c r="H266" s="186"/>
      <c r="I266" s="225" t="e">
        <f t="shared" si="41"/>
        <v>#DIV/0!</v>
      </c>
    </row>
    <row r="267" spans="2:9" s="44" customFormat="1" ht="26.4" x14ac:dyDescent="0.25">
      <c r="B267" s="228" t="s">
        <v>500</v>
      </c>
      <c r="C267" s="93" t="s">
        <v>503</v>
      </c>
      <c r="D267" s="61" t="s">
        <v>18</v>
      </c>
      <c r="E267" s="65">
        <v>1</v>
      </c>
      <c r="F267" s="177"/>
      <c r="G267" s="178">
        <f t="shared" si="42"/>
        <v>0</v>
      </c>
      <c r="H267" s="186"/>
      <c r="I267" s="225" t="e">
        <f t="shared" si="41"/>
        <v>#DIV/0!</v>
      </c>
    </row>
    <row r="268" spans="2:9" s="44" customFormat="1" ht="26.4" x14ac:dyDescent="0.25">
      <c r="B268" s="228" t="s">
        <v>502</v>
      </c>
      <c r="C268" s="93" t="s">
        <v>505</v>
      </c>
      <c r="D268" s="61" t="s">
        <v>55</v>
      </c>
      <c r="E268" s="65">
        <v>1</v>
      </c>
      <c r="F268" s="177"/>
      <c r="G268" s="178">
        <f t="shared" si="42"/>
        <v>0</v>
      </c>
      <c r="H268" s="186"/>
      <c r="I268" s="225" t="e">
        <f t="shared" si="41"/>
        <v>#DIV/0!</v>
      </c>
    </row>
    <row r="269" spans="2:9" s="44" customFormat="1" ht="26.4" x14ac:dyDescent="0.25">
      <c r="B269" s="228" t="s">
        <v>504</v>
      </c>
      <c r="C269" s="93" t="s">
        <v>507</v>
      </c>
      <c r="D269" s="61" t="s">
        <v>55</v>
      </c>
      <c r="E269" s="65">
        <v>1</v>
      </c>
      <c r="F269" s="177"/>
      <c r="G269" s="178">
        <f t="shared" si="42"/>
        <v>0</v>
      </c>
      <c r="H269" s="186"/>
      <c r="I269" s="225" t="e">
        <f t="shared" si="41"/>
        <v>#DIV/0!</v>
      </c>
    </row>
    <row r="270" spans="2:9" s="44" customFormat="1" ht="26.4" x14ac:dyDescent="0.25">
      <c r="B270" s="228" t="s">
        <v>506</v>
      </c>
      <c r="C270" s="93" t="s">
        <v>509</v>
      </c>
      <c r="D270" s="61" t="s">
        <v>18</v>
      </c>
      <c r="E270" s="65">
        <v>1</v>
      </c>
      <c r="F270" s="177"/>
      <c r="G270" s="178">
        <f t="shared" si="42"/>
        <v>0</v>
      </c>
      <c r="H270" s="186"/>
      <c r="I270" s="225" t="e">
        <f t="shared" si="41"/>
        <v>#DIV/0!</v>
      </c>
    </row>
    <row r="271" spans="2:9" s="44" customFormat="1" x14ac:dyDescent="0.25">
      <c r="B271" s="228" t="s">
        <v>508</v>
      </c>
      <c r="C271" s="93" t="s">
        <v>218</v>
      </c>
      <c r="D271" s="61" t="s">
        <v>24</v>
      </c>
      <c r="E271" s="65">
        <v>12.8</v>
      </c>
      <c r="F271" s="177"/>
      <c r="G271" s="178">
        <f t="shared" si="42"/>
        <v>0</v>
      </c>
      <c r="H271" s="186"/>
      <c r="I271" s="225" t="e">
        <f t="shared" si="41"/>
        <v>#DIV/0!</v>
      </c>
    </row>
    <row r="272" spans="2:9" s="44" customFormat="1" ht="26.4" x14ac:dyDescent="0.25">
      <c r="B272" s="228" t="s">
        <v>510</v>
      </c>
      <c r="C272" s="97" t="s">
        <v>511</v>
      </c>
      <c r="D272" s="63" t="s">
        <v>55</v>
      </c>
      <c r="E272" s="68">
        <v>20</v>
      </c>
      <c r="F272" s="180"/>
      <c r="G272" s="181">
        <f t="shared" si="42"/>
        <v>0</v>
      </c>
      <c r="H272" s="187"/>
      <c r="I272" s="229" t="e">
        <f t="shared" si="41"/>
        <v>#DIV/0!</v>
      </c>
    </row>
    <row r="273" spans="2:9" s="5" customFormat="1" x14ac:dyDescent="0.25">
      <c r="B273" s="226" t="s">
        <v>512</v>
      </c>
      <c r="C273" s="73" t="s">
        <v>513</v>
      </c>
      <c r="D273" s="74"/>
      <c r="E273" s="74"/>
      <c r="F273" s="188"/>
      <c r="G273" s="74"/>
      <c r="H273" s="208">
        <f>SUM(G274:G276)</f>
        <v>0</v>
      </c>
      <c r="I273" s="234" t="e">
        <f>H273/$H$479</f>
        <v>#DIV/0!</v>
      </c>
    </row>
    <row r="274" spans="2:9" s="44" customFormat="1" x14ac:dyDescent="0.25">
      <c r="B274" s="232" t="s">
        <v>514</v>
      </c>
      <c r="C274" s="92" t="s">
        <v>515</v>
      </c>
      <c r="D274" s="59" t="s">
        <v>55</v>
      </c>
      <c r="E274" s="64">
        <v>14</v>
      </c>
      <c r="F274" s="174"/>
      <c r="G274" s="175">
        <f t="shared" ref="G274:G276" si="43">ROUND(E274*F274,2)</f>
        <v>0</v>
      </c>
      <c r="H274" s="191"/>
      <c r="I274" s="230" t="e">
        <f>G274/$H$479</f>
        <v>#DIV/0!</v>
      </c>
    </row>
    <row r="275" spans="2:9" s="44" customFormat="1" x14ac:dyDescent="0.25">
      <c r="B275" s="228" t="s">
        <v>516</v>
      </c>
      <c r="C275" s="93" t="s">
        <v>960</v>
      </c>
      <c r="D275" s="61" t="s">
        <v>55</v>
      </c>
      <c r="E275" s="65">
        <v>14</v>
      </c>
      <c r="F275" s="177"/>
      <c r="G275" s="178">
        <f t="shared" si="43"/>
        <v>0</v>
      </c>
      <c r="H275" s="186"/>
      <c r="I275" s="225" t="e">
        <f>G275/$H$479</f>
        <v>#DIV/0!</v>
      </c>
    </row>
    <row r="276" spans="2:9" s="44" customFormat="1" x14ac:dyDescent="0.25">
      <c r="B276" s="233" t="s">
        <v>517</v>
      </c>
      <c r="C276" s="97" t="s">
        <v>518</v>
      </c>
      <c r="D276" s="63" t="s">
        <v>55</v>
      </c>
      <c r="E276" s="68">
        <v>42</v>
      </c>
      <c r="F276" s="180"/>
      <c r="G276" s="181">
        <f t="shared" si="43"/>
        <v>0</v>
      </c>
      <c r="H276" s="187"/>
      <c r="I276" s="229" t="e">
        <f>G276/$H$479</f>
        <v>#DIV/0!</v>
      </c>
    </row>
    <row r="277" spans="2:9" s="5" customFormat="1" x14ac:dyDescent="0.25">
      <c r="B277" s="226" t="s">
        <v>519</v>
      </c>
      <c r="C277" s="209" t="s">
        <v>520</v>
      </c>
      <c r="D277" s="74"/>
      <c r="E277" s="74"/>
      <c r="F277" s="74"/>
      <c r="G277" s="74"/>
      <c r="H277" s="208">
        <f>SUM(G278:G336)</f>
        <v>0</v>
      </c>
      <c r="I277" s="236" t="e">
        <f>H277/$H$479</f>
        <v>#DIV/0!</v>
      </c>
    </row>
    <row r="278" spans="2:9" s="44" customFormat="1" x14ac:dyDescent="0.25">
      <c r="B278" s="232" t="s">
        <v>521</v>
      </c>
      <c r="C278" s="92" t="s">
        <v>522</v>
      </c>
      <c r="D278" s="59" t="s">
        <v>55</v>
      </c>
      <c r="E278" s="64">
        <v>5</v>
      </c>
      <c r="F278" s="177"/>
      <c r="G278" s="175">
        <f t="shared" ref="G278:G294" si="44">ROUND(E278*F278,2)</f>
        <v>0</v>
      </c>
      <c r="H278" s="191"/>
      <c r="I278" s="230" t="e">
        <f t="shared" ref="I278:I294" si="45">G278/$H$479</f>
        <v>#DIV/0!</v>
      </c>
    </row>
    <row r="279" spans="2:9" s="44" customFormat="1" x14ac:dyDescent="0.25">
      <c r="B279" s="228" t="s">
        <v>523</v>
      </c>
      <c r="C279" s="93" t="s">
        <v>524</v>
      </c>
      <c r="D279" s="61" t="s">
        <v>55</v>
      </c>
      <c r="E279" s="65">
        <v>23</v>
      </c>
      <c r="F279" s="177"/>
      <c r="G279" s="178">
        <f t="shared" si="44"/>
        <v>0</v>
      </c>
      <c r="H279" s="186"/>
      <c r="I279" s="225" t="e">
        <f t="shared" si="45"/>
        <v>#DIV/0!</v>
      </c>
    </row>
    <row r="280" spans="2:9" s="44" customFormat="1" x14ac:dyDescent="0.25">
      <c r="B280" s="228" t="s">
        <v>525</v>
      </c>
      <c r="C280" s="93" t="s">
        <v>526</v>
      </c>
      <c r="D280" s="61" t="s">
        <v>55</v>
      </c>
      <c r="E280" s="65">
        <v>12</v>
      </c>
      <c r="F280" s="177"/>
      <c r="G280" s="178">
        <f t="shared" si="44"/>
        <v>0</v>
      </c>
      <c r="H280" s="186"/>
      <c r="I280" s="225" t="e">
        <f t="shared" si="45"/>
        <v>#DIV/0!</v>
      </c>
    </row>
    <row r="281" spans="2:9" s="44" customFormat="1" x14ac:dyDescent="0.25">
      <c r="B281" s="228" t="s">
        <v>527</v>
      </c>
      <c r="C281" s="93" t="s">
        <v>528</v>
      </c>
      <c r="D281" s="61" t="s">
        <v>55</v>
      </c>
      <c r="E281" s="65">
        <v>50</v>
      </c>
      <c r="F281" s="177"/>
      <c r="G281" s="178">
        <f t="shared" si="44"/>
        <v>0</v>
      </c>
      <c r="H281" s="186"/>
      <c r="I281" s="225" t="e">
        <f t="shared" si="45"/>
        <v>#DIV/0!</v>
      </c>
    </row>
    <row r="282" spans="2:9" s="44" customFormat="1" x14ac:dyDescent="0.25">
      <c r="B282" s="228" t="s">
        <v>529</v>
      </c>
      <c r="C282" s="93" t="s">
        <v>530</v>
      </c>
      <c r="D282" s="61" t="s">
        <v>55</v>
      </c>
      <c r="E282" s="65">
        <v>200</v>
      </c>
      <c r="F282" s="177"/>
      <c r="G282" s="178">
        <f t="shared" si="44"/>
        <v>0</v>
      </c>
      <c r="H282" s="186"/>
      <c r="I282" s="225" t="e">
        <f t="shared" si="45"/>
        <v>#DIV/0!</v>
      </c>
    </row>
    <row r="283" spans="2:9" s="44" customFormat="1" x14ac:dyDescent="0.25">
      <c r="B283" s="228" t="s">
        <v>531</v>
      </c>
      <c r="C283" s="93" t="s">
        <v>532</v>
      </c>
      <c r="D283" s="61" t="s">
        <v>55</v>
      </c>
      <c r="E283" s="65">
        <v>100</v>
      </c>
      <c r="F283" s="177"/>
      <c r="G283" s="178">
        <f t="shared" si="44"/>
        <v>0</v>
      </c>
      <c r="H283" s="186"/>
      <c r="I283" s="225" t="e">
        <f t="shared" si="45"/>
        <v>#DIV/0!</v>
      </c>
    </row>
    <row r="284" spans="2:9" s="44" customFormat="1" x14ac:dyDescent="0.25">
      <c r="B284" s="228" t="s">
        <v>533</v>
      </c>
      <c r="C284" s="93" t="s">
        <v>534</v>
      </c>
      <c r="D284" s="61" t="s">
        <v>55</v>
      </c>
      <c r="E284" s="65">
        <v>50</v>
      </c>
      <c r="F284" s="177"/>
      <c r="G284" s="178">
        <f t="shared" si="44"/>
        <v>0</v>
      </c>
      <c r="H284" s="186"/>
      <c r="I284" s="225" t="e">
        <f t="shared" si="45"/>
        <v>#DIV/0!</v>
      </c>
    </row>
    <row r="285" spans="2:9" s="44" customFormat="1" x14ac:dyDescent="0.25">
      <c r="B285" s="228" t="s">
        <v>535</v>
      </c>
      <c r="C285" s="93" t="s">
        <v>536</v>
      </c>
      <c r="D285" s="61" t="s">
        <v>55</v>
      </c>
      <c r="E285" s="65">
        <v>200</v>
      </c>
      <c r="F285" s="177"/>
      <c r="G285" s="178">
        <f t="shared" si="44"/>
        <v>0</v>
      </c>
      <c r="H285" s="186"/>
      <c r="I285" s="225" t="e">
        <f t="shared" si="45"/>
        <v>#DIV/0!</v>
      </c>
    </row>
    <row r="286" spans="2:9" s="44" customFormat="1" x14ac:dyDescent="0.25">
      <c r="B286" s="228" t="s">
        <v>537</v>
      </c>
      <c r="C286" s="93" t="s">
        <v>538</v>
      </c>
      <c r="D286" s="61" t="s">
        <v>55</v>
      </c>
      <c r="E286" s="65">
        <v>100</v>
      </c>
      <c r="F286" s="177"/>
      <c r="G286" s="178">
        <f t="shared" si="44"/>
        <v>0</v>
      </c>
      <c r="H286" s="186"/>
      <c r="I286" s="225" t="e">
        <f t="shared" si="45"/>
        <v>#DIV/0!</v>
      </c>
    </row>
    <row r="287" spans="2:9" s="44" customFormat="1" x14ac:dyDescent="0.25">
      <c r="B287" s="228" t="s">
        <v>539</v>
      </c>
      <c r="C287" s="93" t="s">
        <v>540</v>
      </c>
      <c r="D287" s="61" t="s">
        <v>55</v>
      </c>
      <c r="E287" s="65">
        <v>50</v>
      </c>
      <c r="F287" s="177"/>
      <c r="G287" s="178">
        <f t="shared" si="44"/>
        <v>0</v>
      </c>
      <c r="H287" s="186"/>
      <c r="I287" s="225" t="e">
        <f t="shared" si="45"/>
        <v>#DIV/0!</v>
      </c>
    </row>
    <row r="288" spans="2:9" s="44" customFormat="1" x14ac:dyDescent="0.25">
      <c r="B288" s="228" t="s">
        <v>541</v>
      </c>
      <c r="C288" s="93" t="s">
        <v>542</v>
      </c>
      <c r="D288" s="61" t="s">
        <v>55</v>
      </c>
      <c r="E288" s="65">
        <v>50</v>
      </c>
      <c r="F288" s="177"/>
      <c r="G288" s="178">
        <f t="shared" si="44"/>
        <v>0</v>
      </c>
      <c r="H288" s="186"/>
      <c r="I288" s="225" t="e">
        <f t="shared" si="45"/>
        <v>#DIV/0!</v>
      </c>
    </row>
    <row r="289" spans="2:9" s="44" customFormat="1" x14ac:dyDescent="0.25">
      <c r="B289" s="228" t="s">
        <v>543</v>
      </c>
      <c r="C289" s="93" t="s">
        <v>544</v>
      </c>
      <c r="D289" s="61" t="s">
        <v>55</v>
      </c>
      <c r="E289" s="65">
        <v>100</v>
      </c>
      <c r="F289" s="177"/>
      <c r="G289" s="178">
        <f t="shared" si="44"/>
        <v>0</v>
      </c>
      <c r="H289" s="186"/>
      <c r="I289" s="225" t="e">
        <f t="shared" si="45"/>
        <v>#DIV/0!</v>
      </c>
    </row>
    <row r="290" spans="2:9" s="44" customFormat="1" ht="26.4" x14ac:dyDescent="0.25">
      <c r="B290" s="228" t="s">
        <v>545</v>
      </c>
      <c r="C290" s="93" t="s">
        <v>546</v>
      </c>
      <c r="D290" s="61" t="s">
        <v>55</v>
      </c>
      <c r="E290" s="65">
        <v>5</v>
      </c>
      <c r="F290" s="177"/>
      <c r="G290" s="178">
        <f t="shared" si="44"/>
        <v>0</v>
      </c>
      <c r="H290" s="186"/>
      <c r="I290" s="225" t="e">
        <f t="shared" si="45"/>
        <v>#DIV/0!</v>
      </c>
    </row>
    <row r="291" spans="2:9" s="44" customFormat="1" ht="26.4" x14ac:dyDescent="0.25">
      <c r="B291" s="228" t="s">
        <v>547</v>
      </c>
      <c r="C291" s="93" t="s">
        <v>548</v>
      </c>
      <c r="D291" s="61" t="s">
        <v>55</v>
      </c>
      <c r="E291" s="65">
        <v>5</v>
      </c>
      <c r="F291" s="177"/>
      <c r="G291" s="178">
        <f t="shared" si="44"/>
        <v>0</v>
      </c>
      <c r="H291" s="186"/>
      <c r="I291" s="225" t="e">
        <f t="shared" si="45"/>
        <v>#DIV/0!</v>
      </c>
    </row>
    <row r="292" spans="2:9" s="44" customFormat="1" ht="26.4" x14ac:dyDescent="0.25">
      <c r="B292" s="228" t="s">
        <v>549</v>
      </c>
      <c r="C292" s="93" t="s">
        <v>550</v>
      </c>
      <c r="D292" s="61" t="s">
        <v>55</v>
      </c>
      <c r="E292" s="65">
        <v>5</v>
      </c>
      <c r="F292" s="177"/>
      <c r="G292" s="178">
        <f t="shared" si="44"/>
        <v>0</v>
      </c>
      <c r="H292" s="186"/>
      <c r="I292" s="225" t="e">
        <f t="shared" si="45"/>
        <v>#DIV/0!</v>
      </c>
    </row>
    <row r="293" spans="2:9" s="44" customFormat="1" x14ac:dyDescent="0.25">
      <c r="B293" s="228" t="s">
        <v>551</v>
      </c>
      <c r="C293" s="93" t="s">
        <v>552</v>
      </c>
      <c r="D293" s="61" t="s">
        <v>55</v>
      </c>
      <c r="E293" s="65">
        <v>335</v>
      </c>
      <c r="F293" s="177"/>
      <c r="G293" s="178">
        <f t="shared" si="44"/>
        <v>0</v>
      </c>
      <c r="H293" s="186"/>
      <c r="I293" s="225" t="e">
        <f t="shared" si="45"/>
        <v>#DIV/0!</v>
      </c>
    </row>
    <row r="294" spans="2:9" s="44" customFormat="1" x14ac:dyDescent="0.25">
      <c r="B294" s="233" t="s">
        <v>553</v>
      </c>
      <c r="C294" s="97" t="s">
        <v>554</v>
      </c>
      <c r="D294" s="63" t="s">
        <v>55</v>
      </c>
      <c r="E294" s="68">
        <v>335</v>
      </c>
      <c r="F294" s="177"/>
      <c r="G294" s="181">
        <f t="shared" si="44"/>
        <v>0</v>
      </c>
      <c r="H294" s="187"/>
      <c r="I294" s="229" t="e">
        <f t="shared" si="45"/>
        <v>#DIV/0!</v>
      </c>
    </row>
    <row r="295" spans="2:9" s="5" customFormat="1" x14ac:dyDescent="0.25">
      <c r="B295" s="226" t="s">
        <v>555</v>
      </c>
      <c r="C295" s="209" t="s">
        <v>556</v>
      </c>
      <c r="D295" s="74"/>
      <c r="E295" s="74"/>
      <c r="F295" s="74"/>
      <c r="G295" s="74"/>
      <c r="H295" s="74"/>
      <c r="I295" s="227"/>
    </row>
    <row r="296" spans="2:9" s="44" customFormat="1" ht="26.4" x14ac:dyDescent="0.25">
      <c r="B296" s="232" t="s">
        <v>557</v>
      </c>
      <c r="C296" s="92" t="s">
        <v>558</v>
      </c>
      <c r="D296" s="59" t="s">
        <v>55</v>
      </c>
      <c r="E296" s="64">
        <v>200</v>
      </c>
      <c r="F296" s="177"/>
      <c r="G296" s="175">
        <f t="shared" ref="G296:G303" si="46">ROUND(E296*F296,2)</f>
        <v>0</v>
      </c>
      <c r="H296" s="191"/>
      <c r="I296" s="230" t="e">
        <f t="shared" ref="I296:I303" si="47">G296/$H$479</f>
        <v>#DIV/0!</v>
      </c>
    </row>
    <row r="297" spans="2:9" s="44" customFormat="1" x14ac:dyDescent="0.25">
      <c r="B297" s="228" t="s">
        <v>559</v>
      </c>
      <c r="C297" s="93" t="s">
        <v>560</v>
      </c>
      <c r="D297" s="61" t="s">
        <v>55</v>
      </c>
      <c r="E297" s="65">
        <v>15</v>
      </c>
      <c r="F297" s="177"/>
      <c r="G297" s="178">
        <f t="shared" si="46"/>
        <v>0</v>
      </c>
      <c r="H297" s="186"/>
      <c r="I297" s="225" t="e">
        <f t="shared" si="47"/>
        <v>#DIV/0!</v>
      </c>
    </row>
    <row r="298" spans="2:9" s="44" customFormat="1" x14ac:dyDescent="0.25">
      <c r="B298" s="228" t="s">
        <v>561</v>
      </c>
      <c r="C298" s="93" t="s">
        <v>562</v>
      </c>
      <c r="D298" s="61" t="s">
        <v>55</v>
      </c>
      <c r="E298" s="65">
        <v>15</v>
      </c>
      <c r="F298" s="177"/>
      <c r="G298" s="178">
        <f t="shared" si="46"/>
        <v>0</v>
      </c>
      <c r="H298" s="186"/>
      <c r="I298" s="225" t="e">
        <f t="shared" si="47"/>
        <v>#DIV/0!</v>
      </c>
    </row>
    <row r="299" spans="2:9" s="44" customFormat="1" x14ac:dyDescent="0.25">
      <c r="B299" s="228" t="s">
        <v>563</v>
      </c>
      <c r="C299" s="93" t="s">
        <v>564</v>
      </c>
      <c r="D299" s="61" t="s">
        <v>55</v>
      </c>
      <c r="E299" s="65">
        <v>36</v>
      </c>
      <c r="F299" s="177"/>
      <c r="G299" s="178">
        <f t="shared" si="46"/>
        <v>0</v>
      </c>
      <c r="H299" s="186"/>
      <c r="I299" s="225" t="e">
        <f t="shared" si="47"/>
        <v>#DIV/0!</v>
      </c>
    </row>
    <row r="300" spans="2:9" s="44" customFormat="1" x14ac:dyDescent="0.25">
      <c r="B300" s="228" t="s">
        <v>565</v>
      </c>
      <c r="C300" s="93" t="s">
        <v>566</v>
      </c>
      <c r="D300" s="61" t="s">
        <v>55</v>
      </c>
      <c r="E300" s="65">
        <v>48</v>
      </c>
      <c r="F300" s="177"/>
      <c r="G300" s="178">
        <f t="shared" si="46"/>
        <v>0</v>
      </c>
      <c r="H300" s="186"/>
      <c r="I300" s="225" t="e">
        <f t="shared" si="47"/>
        <v>#DIV/0!</v>
      </c>
    </row>
    <row r="301" spans="2:9" s="44" customFormat="1" x14ac:dyDescent="0.25">
      <c r="B301" s="228" t="s">
        <v>567</v>
      </c>
      <c r="C301" s="93" t="s">
        <v>568</v>
      </c>
      <c r="D301" s="61" t="s">
        <v>55</v>
      </c>
      <c r="E301" s="65">
        <v>48</v>
      </c>
      <c r="F301" s="177"/>
      <c r="G301" s="178">
        <f t="shared" si="46"/>
        <v>0</v>
      </c>
      <c r="H301" s="186"/>
      <c r="I301" s="225" t="e">
        <f t="shared" si="47"/>
        <v>#DIV/0!</v>
      </c>
    </row>
    <row r="302" spans="2:9" s="44" customFormat="1" x14ac:dyDescent="0.25">
      <c r="B302" s="228" t="s">
        <v>569</v>
      </c>
      <c r="C302" s="93" t="s">
        <v>570</v>
      </c>
      <c r="D302" s="61" t="s">
        <v>55</v>
      </c>
      <c r="E302" s="65">
        <v>5</v>
      </c>
      <c r="F302" s="177"/>
      <c r="G302" s="178">
        <f t="shared" si="46"/>
        <v>0</v>
      </c>
      <c r="H302" s="186"/>
      <c r="I302" s="225" t="e">
        <f t="shared" si="47"/>
        <v>#DIV/0!</v>
      </c>
    </row>
    <row r="303" spans="2:9" s="44" customFormat="1" x14ac:dyDescent="0.25">
      <c r="B303" s="233" t="s">
        <v>571</v>
      </c>
      <c r="C303" s="97" t="s">
        <v>572</v>
      </c>
      <c r="D303" s="63" t="s">
        <v>55</v>
      </c>
      <c r="E303" s="68">
        <v>5</v>
      </c>
      <c r="F303" s="177"/>
      <c r="G303" s="181">
        <f t="shared" si="46"/>
        <v>0</v>
      </c>
      <c r="H303" s="187"/>
      <c r="I303" s="229" t="e">
        <f t="shared" si="47"/>
        <v>#DIV/0!</v>
      </c>
    </row>
    <row r="304" spans="2:9" s="5" customFormat="1" x14ac:dyDescent="0.25">
      <c r="B304" s="226" t="s">
        <v>573</v>
      </c>
      <c r="C304" s="209" t="s">
        <v>574</v>
      </c>
      <c r="D304" s="74"/>
      <c r="E304" s="74"/>
      <c r="F304" s="74"/>
      <c r="G304" s="74"/>
      <c r="H304" s="74"/>
      <c r="I304" s="227"/>
    </row>
    <row r="305" spans="2:9" s="44" customFormat="1" x14ac:dyDescent="0.25">
      <c r="B305" s="232" t="s">
        <v>575</v>
      </c>
      <c r="C305" s="92" t="s">
        <v>576</v>
      </c>
      <c r="D305" s="59" t="s">
        <v>55</v>
      </c>
      <c r="E305" s="64">
        <v>1</v>
      </c>
      <c r="F305" s="177"/>
      <c r="G305" s="175">
        <f t="shared" ref="G305:G309" si="48">ROUND(E305*F305,2)</f>
        <v>0</v>
      </c>
      <c r="H305" s="191"/>
      <c r="I305" s="230" t="e">
        <f>G305/$H$479</f>
        <v>#DIV/0!</v>
      </c>
    </row>
    <row r="306" spans="2:9" s="44" customFormat="1" x14ac:dyDescent="0.25">
      <c r="B306" s="228" t="s">
        <v>577</v>
      </c>
      <c r="C306" s="93" t="s">
        <v>578</v>
      </c>
      <c r="D306" s="61" t="s">
        <v>55</v>
      </c>
      <c r="E306" s="65">
        <v>20</v>
      </c>
      <c r="F306" s="177"/>
      <c r="G306" s="178">
        <f t="shared" si="48"/>
        <v>0</v>
      </c>
      <c r="H306" s="186"/>
      <c r="I306" s="225" t="e">
        <f>G306/$H$479</f>
        <v>#DIV/0!</v>
      </c>
    </row>
    <row r="307" spans="2:9" s="44" customFormat="1" x14ac:dyDescent="0.25">
      <c r="B307" s="228" t="s">
        <v>579</v>
      </c>
      <c r="C307" s="93" t="s">
        <v>580</v>
      </c>
      <c r="D307" s="61" t="s">
        <v>55</v>
      </c>
      <c r="E307" s="65">
        <v>20</v>
      </c>
      <c r="F307" s="177"/>
      <c r="G307" s="178">
        <f t="shared" si="48"/>
        <v>0</v>
      </c>
      <c r="H307" s="186"/>
      <c r="I307" s="225" t="e">
        <f>G307/$H$479</f>
        <v>#DIV/0!</v>
      </c>
    </row>
    <row r="308" spans="2:9" s="44" customFormat="1" x14ac:dyDescent="0.25">
      <c r="B308" s="228" t="s">
        <v>581</v>
      </c>
      <c r="C308" s="93" t="s">
        <v>582</v>
      </c>
      <c r="D308" s="61" t="s">
        <v>55</v>
      </c>
      <c r="E308" s="65">
        <v>6</v>
      </c>
      <c r="F308" s="177"/>
      <c r="G308" s="178">
        <f t="shared" si="48"/>
        <v>0</v>
      </c>
      <c r="H308" s="186"/>
      <c r="I308" s="225" t="e">
        <f>G308/$H$479</f>
        <v>#DIV/0!</v>
      </c>
    </row>
    <row r="309" spans="2:9" s="44" customFormat="1" ht="39.6" x14ac:dyDescent="0.25">
      <c r="B309" s="233" t="s">
        <v>583</v>
      </c>
      <c r="C309" s="67" t="s">
        <v>584</v>
      </c>
      <c r="D309" s="63" t="s">
        <v>55</v>
      </c>
      <c r="E309" s="68">
        <v>2</v>
      </c>
      <c r="F309" s="177"/>
      <c r="G309" s="181">
        <f t="shared" si="48"/>
        <v>0</v>
      </c>
      <c r="H309" s="187"/>
      <c r="I309" s="229" t="e">
        <f>G309/$H$479</f>
        <v>#DIV/0!</v>
      </c>
    </row>
    <row r="310" spans="2:9" s="5" customFormat="1" x14ac:dyDescent="0.25">
      <c r="B310" s="226" t="s">
        <v>585</v>
      </c>
      <c r="C310" s="209" t="s">
        <v>586</v>
      </c>
      <c r="D310" s="74"/>
      <c r="E310" s="74"/>
      <c r="F310" s="74"/>
      <c r="G310" s="74"/>
      <c r="H310" s="74"/>
      <c r="I310" s="227"/>
    </row>
    <row r="311" spans="2:9" s="44" customFormat="1" ht="39.6" x14ac:dyDescent="0.25">
      <c r="B311" s="232" t="s">
        <v>587</v>
      </c>
      <c r="C311" s="92" t="s">
        <v>588</v>
      </c>
      <c r="D311" s="59" t="s">
        <v>55</v>
      </c>
      <c r="E311" s="64">
        <v>3</v>
      </c>
      <c r="F311" s="177"/>
      <c r="G311" s="175">
        <f t="shared" ref="G311:G325" si="49">ROUND(E311*F311,2)</f>
        <v>0</v>
      </c>
      <c r="H311" s="191"/>
      <c r="I311" s="230" t="e">
        <f t="shared" ref="I311:I325" si="50">G311/$H$479</f>
        <v>#DIV/0!</v>
      </c>
    </row>
    <row r="312" spans="2:9" s="44" customFormat="1" ht="39.6" x14ac:dyDescent="0.25">
      <c r="B312" s="228" t="s">
        <v>589</v>
      </c>
      <c r="C312" s="93" t="s">
        <v>590</v>
      </c>
      <c r="D312" s="61" t="s">
        <v>55</v>
      </c>
      <c r="E312" s="65">
        <v>2</v>
      </c>
      <c r="F312" s="177"/>
      <c r="G312" s="178">
        <f t="shared" si="49"/>
        <v>0</v>
      </c>
      <c r="H312" s="186"/>
      <c r="I312" s="225" t="e">
        <f t="shared" si="50"/>
        <v>#DIV/0!</v>
      </c>
    </row>
    <row r="313" spans="2:9" s="44" customFormat="1" x14ac:dyDescent="0.25">
      <c r="B313" s="228" t="s">
        <v>591</v>
      </c>
      <c r="C313" s="93" t="s">
        <v>592</v>
      </c>
      <c r="D313" s="61" t="s">
        <v>55</v>
      </c>
      <c r="E313" s="65">
        <v>10</v>
      </c>
      <c r="F313" s="177"/>
      <c r="G313" s="178">
        <f t="shared" si="49"/>
        <v>0</v>
      </c>
      <c r="H313" s="186"/>
      <c r="I313" s="225" t="e">
        <f t="shared" si="50"/>
        <v>#DIV/0!</v>
      </c>
    </row>
    <row r="314" spans="2:9" s="44" customFormat="1" ht="39.6" x14ac:dyDescent="0.25">
      <c r="B314" s="228" t="s">
        <v>593</v>
      </c>
      <c r="C314" s="93" t="s">
        <v>594</v>
      </c>
      <c r="D314" s="61" t="s">
        <v>55</v>
      </c>
      <c r="E314" s="65">
        <v>5</v>
      </c>
      <c r="F314" s="177"/>
      <c r="G314" s="178">
        <f t="shared" si="49"/>
        <v>0</v>
      </c>
      <c r="H314" s="186"/>
      <c r="I314" s="225" t="e">
        <f t="shared" si="50"/>
        <v>#DIV/0!</v>
      </c>
    </row>
    <row r="315" spans="2:9" s="44" customFormat="1" ht="26.4" x14ac:dyDescent="0.25">
      <c r="B315" s="228" t="s">
        <v>595</v>
      </c>
      <c r="C315" s="93" t="s">
        <v>596</v>
      </c>
      <c r="D315" s="61" t="s">
        <v>55</v>
      </c>
      <c r="E315" s="65">
        <v>5</v>
      </c>
      <c r="F315" s="177"/>
      <c r="G315" s="178">
        <f t="shared" si="49"/>
        <v>0</v>
      </c>
      <c r="H315" s="186"/>
      <c r="I315" s="225" t="e">
        <f t="shared" si="50"/>
        <v>#DIV/0!</v>
      </c>
    </row>
    <row r="316" spans="2:9" s="44" customFormat="1" ht="26.4" x14ac:dyDescent="0.25">
      <c r="B316" s="228" t="s">
        <v>597</v>
      </c>
      <c r="C316" s="93" t="s">
        <v>598</v>
      </c>
      <c r="D316" s="61" t="s">
        <v>55</v>
      </c>
      <c r="E316" s="65">
        <v>20</v>
      </c>
      <c r="F316" s="177"/>
      <c r="G316" s="178">
        <f t="shared" si="49"/>
        <v>0</v>
      </c>
      <c r="H316" s="186"/>
      <c r="I316" s="225" t="e">
        <f t="shared" si="50"/>
        <v>#DIV/0!</v>
      </c>
    </row>
    <row r="317" spans="2:9" s="44" customFormat="1" x14ac:dyDescent="0.25">
      <c r="B317" s="228" t="s">
        <v>599</v>
      </c>
      <c r="C317" s="93" t="s">
        <v>600</v>
      </c>
      <c r="D317" s="61" t="s">
        <v>55</v>
      </c>
      <c r="E317" s="65">
        <v>3</v>
      </c>
      <c r="F317" s="177"/>
      <c r="G317" s="178">
        <f t="shared" si="49"/>
        <v>0</v>
      </c>
      <c r="H317" s="186"/>
      <c r="I317" s="225" t="e">
        <f t="shared" si="50"/>
        <v>#DIV/0!</v>
      </c>
    </row>
    <row r="318" spans="2:9" s="44" customFormat="1" ht="26.4" x14ac:dyDescent="0.25">
      <c r="B318" s="228" t="s">
        <v>601</v>
      </c>
      <c r="C318" s="93" t="s">
        <v>602</v>
      </c>
      <c r="D318" s="61" t="s">
        <v>55</v>
      </c>
      <c r="E318" s="65">
        <v>3</v>
      </c>
      <c r="F318" s="177"/>
      <c r="G318" s="178">
        <f t="shared" si="49"/>
        <v>0</v>
      </c>
      <c r="H318" s="186"/>
      <c r="I318" s="225" t="e">
        <f t="shared" si="50"/>
        <v>#DIV/0!</v>
      </c>
    </row>
    <row r="319" spans="2:9" s="44" customFormat="1" ht="26.4" x14ac:dyDescent="0.25">
      <c r="B319" s="228" t="s">
        <v>603</v>
      </c>
      <c r="C319" s="93" t="s">
        <v>604</v>
      </c>
      <c r="D319" s="61" t="s">
        <v>55</v>
      </c>
      <c r="E319" s="65">
        <v>1</v>
      </c>
      <c r="F319" s="177"/>
      <c r="G319" s="178">
        <f t="shared" si="49"/>
        <v>0</v>
      </c>
      <c r="H319" s="186"/>
      <c r="I319" s="225" t="e">
        <f t="shared" si="50"/>
        <v>#DIV/0!</v>
      </c>
    </row>
    <row r="320" spans="2:9" s="44" customFormat="1" ht="26.4" x14ac:dyDescent="0.25">
      <c r="B320" s="228" t="s">
        <v>605</v>
      </c>
      <c r="C320" s="93" t="s">
        <v>606</v>
      </c>
      <c r="D320" s="61" t="s">
        <v>55</v>
      </c>
      <c r="E320" s="65">
        <v>1</v>
      </c>
      <c r="F320" s="177"/>
      <c r="G320" s="178">
        <f t="shared" si="49"/>
        <v>0</v>
      </c>
      <c r="H320" s="186"/>
      <c r="I320" s="225" t="e">
        <f t="shared" si="50"/>
        <v>#DIV/0!</v>
      </c>
    </row>
    <row r="321" spans="2:9" s="44" customFormat="1" ht="39.6" x14ac:dyDescent="0.25">
      <c r="B321" s="228" t="s">
        <v>607</v>
      </c>
      <c r="C321" s="93" t="s">
        <v>608</v>
      </c>
      <c r="D321" s="61" t="s">
        <v>55</v>
      </c>
      <c r="E321" s="65">
        <v>4</v>
      </c>
      <c r="F321" s="177"/>
      <c r="G321" s="178">
        <f t="shared" si="49"/>
        <v>0</v>
      </c>
      <c r="H321" s="186"/>
      <c r="I321" s="225" t="e">
        <f t="shared" si="50"/>
        <v>#DIV/0!</v>
      </c>
    </row>
    <row r="322" spans="2:9" s="44" customFormat="1" ht="26.4" x14ac:dyDescent="0.25">
      <c r="B322" s="228" t="s">
        <v>609</v>
      </c>
      <c r="C322" s="93" t="s">
        <v>610</v>
      </c>
      <c r="D322" s="61" t="s">
        <v>55</v>
      </c>
      <c r="E322" s="65">
        <v>42</v>
      </c>
      <c r="F322" s="177"/>
      <c r="G322" s="178">
        <f t="shared" si="49"/>
        <v>0</v>
      </c>
      <c r="H322" s="186"/>
      <c r="I322" s="225" t="e">
        <f t="shared" si="50"/>
        <v>#DIV/0!</v>
      </c>
    </row>
    <row r="323" spans="2:9" s="44" customFormat="1" x14ac:dyDescent="0.25">
      <c r="B323" s="228" t="s">
        <v>611</v>
      </c>
      <c r="C323" s="93" t="s">
        <v>612</v>
      </c>
      <c r="D323" s="61" t="s">
        <v>55</v>
      </c>
      <c r="E323" s="65">
        <v>5</v>
      </c>
      <c r="F323" s="177"/>
      <c r="G323" s="178">
        <f t="shared" si="49"/>
        <v>0</v>
      </c>
      <c r="H323" s="186"/>
      <c r="I323" s="225" t="e">
        <f t="shared" si="50"/>
        <v>#DIV/0!</v>
      </c>
    </row>
    <row r="324" spans="2:9" s="44" customFormat="1" ht="26.4" x14ac:dyDescent="0.25">
      <c r="B324" s="228" t="s">
        <v>613</v>
      </c>
      <c r="C324" s="93" t="s">
        <v>614</v>
      </c>
      <c r="D324" s="61" t="s">
        <v>55</v>
      </c>
      <c r="E324" s="65">
        <v>20</v>
      </c>
      <c r="F324" s="177"/>
      <c r="G324" s="178">
        <f t="shared" si="49"/>
        <v>0</v>
      </c>
      <c r="H324" s="186"/>
      <c r="I324" s="225" t="e">
        <f t="shared" si="50"/>
        <v>#DIV/0!</v>
      </c>
    </row>
    <row r="325" spans="2:9" s="44" customFormat="1" ht="39.6" x14ac:dyDescent="0.25">
      <c r="B325" s="233" t="s">
        <v>615</v>
      </c>
      <c r="C325" s="97" t="s">
        <v>616</v>
      </c>
      <c r="D325" s="63" t="s">
        <v>55</v>
      </c>
      <c r="E325" s="68">
        <v>4</v>
      </c>
      <c r="F325" s="177"/>
      <c r="G325" s="181">
        <f t="shared" si="49"/>
        <v>0</v>
      </c>
      <c r="H325" s="187"/>
      <c r="I325" s="229" t="e">
        <f t="shared" si="50"/>
        <v>#DIV/0!</v>
      </c>
    </row>
    <row r="326" spans="2:9" s="5" customFormat="1" x14ac:dyDescent="0.25">
      <c r="B326" s="226" t="s">
        <v>617</v>
      </c>
      <c r="C326" s="73" t="s">
        <v>252</v>
      </c>
      <c r="D326" s="74"/>
      <c r="E326" s="74"/>
      <c r="F326" s="188"/>
      <c r="G326" s="74"/>
      <c r="H326" s="74"/>
      <c r="I326" s="227"/>
    </row>
    <row r="327" spans="2:9" s="44" customFormat="1" ht="26.4" x14ac:dyDescent="0.25">
      <c r="B327" s="232" t="s">
        <v>618</v>
      </c>
      <c r="C327" s="92" t="s">
        <v>619</v>
      </c>
      <c r="D327" s="59" t="s">
        <v>55</v>
      </c>
      <c r="E327" s="64">
        <v>40</v>
      </c>
      <c r="F327" s="174"/>
      <c r="G327" s="175">
        <f t="shared" ref="G327:G336" si="51">ROUND(E327*F327,2)</f>
        <v>0</v>
      </c>
      <c r="H327" s="191"/>
      <c r="I327" s="230" t="e">
        <f t="shared" ref="I327:I336" si="52">G327/$H$479</f>
        <v>#DIV/0!</v>
      </c>
    </row>
    <row r="328" spans="2:9" s="44" customFormat="1" x14ac:dyDescent="0.25">
      <c r="B328" s="228" t="s">
        <v>620</v>
      </c>
      <c r="C328" s="93" t="s">
        <v>621</v>
      </c>
      <c r="D328" s="61" t="s">
        <v>55</v>
      </c>
      <c r="E328" s="65">
        <v>50</v>
      </c>
      <c r="F328" s="177"/>
      <c r="G328" s="178">
        <f t="shared" si="51"/>
        <v>0</v>
      </c>
      <c r="H328" s="186"/>
      <c r="I328" s="225" t="e">
        <f t="shared" si="52"/>
        <v>#DIV/0!</v>
      </c>
    </row>
    <row r="329" spans="2:9" s="44" customFormat="1" ht="26.4" x14ac:dyDescent="0.25">
      <c r="B329" s="228" t="s">
        <v>622</v>
      </c>
      <c r="C329" s="93" t="s">
        <v>623</v>
      </c>
      <c r="D329" s="61" t="s">
        <v>55</v>
      </c>
      <c r="E329" s="65">
        <v>41</v>
      </c>
      <c r="F329" s="177"/>
      <c r="G329" s="178">
        <f t="shared" si="51"/>
        <v>0</v>
      </c>
      <c r="H329" s="186"/>
      <c r="I329" s="225" t="e">
        <f t="shared" si="52"/>
        <v>#DIV/0!</v>
      </c>
    </row>
    <row r="330" spans="2:9" s="44" customFormat="1" ht="26.4" x14ac:dyDescent="0.25">
      <c r="B330" s="228" t="s">
        <v>624</v>
      </c>
      <c r="C330" s="93" t="s">
        <v>625</v>
      </c>
      <c r="D330" s="61" t="s">
        <v>55</v>
      </c>
      <c r="E330" s="65">
        <v>29</v>
      </c>
      <c r="F330" s="177"/>
      <c r="G330" s="178">
        <f t="shared" si="51"/>
        <v>0</v>
      </c>
      <c r="H330" s="186"/>
      <c r="I330" s="225" t="e">
        <f t="shared" si="52"/>
        <v>#DIV/0!</v>
      </c>
    </row>
    <row r="331" spans="2:9" s="44" customFormat="1" ht="26.4" x14ac:dyDescent="0.25">
      <c r="B331" s="228" t="s">
        <v>626</v>
      </c>
      <c r="C331" s="93" t="s">
        <v>627</v>
      </c>
      <c r="D331" s="61" t="s">
        <v>55</v>
      </c>
      <c r="E331" s="65">
        <v>24</v>
      </c>
      <c r="F331" s="177"/>
      <c r="G331" s="178">
        <f t="shared" si="51"/>
        <v>0</v>
      </c>
      <c r="H331" s="186"/>
      <c r="I331" s="225" t="e">
        <f t="shared" si="52"/>
        <v>#DIV/0!</v>
      </c>
    </row>
    <row r="332" spans="2:9" s="44" customFormat="1" ht="26.4" x14ac:dyDescent="0.25">
      <c r="B332" s="228" t="s">
        <v>628</v>
      </c>
      <c r="C332" s="93" t="s">
        <v>629</v>
      </c>
      <c r="D332" s="61" t="s">
        <v>55</v>
      </c>
      <c r="E332" s="65">
        <v>3</v>
      </c>
      <c r="F332" s="177"/>
      <c r="G332" s="178">
        <f t="shared" si="51"/>
        <v>0</v>
      </c>
      <c r="H332" s="186"/>
      <c r="I332" s="225" t="e">
        <f t="shared" si="52"/>
        <v>#DIV/0!</v>
      </c>
    </row>
    <row r="333" spans="2:9" s="44" customFormat="1" x14ac:dyDescent="0.25">
      <c r="B333" s="228" t="s">
        <v>630</v>
      </c>
      <c r="C333" s="93" t="s">
        <v>631</v>
      </c>
      <c r="D333" s="61" t="s">
        <v>55</v>
      </c>
      <c r="E333" s="65">
        <v>5</v>
      </c>
      <c r="F333" s="177"/>
      <c r="G333" s="178">
        <f t="shared" si="51"/>
        <v>0</v>
      </c>
      <c r="H333" s="186"/>
      <c r="I333" s="225" t="e">
        <f t="shared" si="52"/>
        <v>#DIV/0!</v>
      </c>
    </row>
    <row r="334" spans="2:9" s="44" customFormat="1" x14ac:dyDescent="0.25">
      <c r="B334" s="228" t="s">
        <v>632</v>
      </c>
      <c r="C334" s="93" t="s">
        <v>633</v>
      </c>
      <c r="D334" s="61" t="s">
        <v>55</v>
      </c>
      <c r="E334" s="65">
        <v>14</v>
      </c>
      <c r="F334" s="177"/>
      <c r="G334" s="178">
        <f t="shared" si="51"/>
        <v>0</v>
      </c>
      <c r="H334" s="186"/>
      <c r="I334" s="225" t="e">
        <f t="shared" si="52"/>
        <v>#DIV/0!</v>
      </c>
    </row>
    <row r="335" spans="2:9" s="44" customFormat="1" x14ac:dyDescent="0.25">
      <c r="B335" s="228" t="s">
        <v>634</v>
      </c>
      <c r="C335" s="93" t="s">
        <v>635</v>
      </c>
      <c r="D335" s="61" t="s">
        <v>55</v>
      </c>
      <c r="E335" s="65">
        <v>21</v>
      </c>
      <c r="F335" s="177"/>
      <c r="G335" s="178">
        <f t="shared" si="51"/>
        <v>0</v>
      </c>
      <c r="H335" s="186"/>
      <c r="I335" s="225" t="e">
        <f t="shared" si="52"/>
        <v>#DIV/0!</v>
      </c>
    </row>
    <row r="336" spans="2:9" s="44" customFormat="1" x14ac:dyDescent="0.25">
      <c r="B336" s="233" t="s">
        <v>636</v>
      </c>
      <c r="C336" s="97" t="s">
        <v>637</v>
      </c>
      <c r="D336" s="63" t="s">
        <v>55</v>
      </c>
      <c r="E336" s="68">
        <v>4</v>
      </c>
      <c r="F336" s="180"/>
      <c r="G336" s="181">
        <f t="shared" si="51"/>
        <v>0</v>
      </c>
      <c r="H336" s="187"/>
      <c r="I336" s="229" t="e">
        <f t="shared" si="52"/>
        <v>#DIV/0!</v>
      </c>
    </row>
    <row r="337" spans="2:9" s="44" customFormat="1" x14ac:dyDescent="0.25">
      <c r="B337" s="237">
        <f>+B175+1</f>
        <v>12</v>
      </c>
      <c r="C337" s="72" t="s">
        <v>638</v>
      </c>
      <c r="D337" s="69"/>
      <c r="E337" s="69"/>
      <c r="F337" s="183"/>
      <c r="G337" s="184"/>
      <c r="H337" s="185">
        <f>SUM(G338:G352)</f>
        <v>0</v>
      </c>
      <c r="I337" s="223" t="e">
        <f>H337/$H$479</f>
        <v>#DIV/0!</v>
      </c>
    </row>
    <row r="338" spans="2:9" s="5" customFormat="1" x14ac:dyDescent="0.25">
      <c r="B338" s="226"/>
      <c r="C338" s="73" t="s">
        <v>639</v>
      </c>
      <c r="D338" s="74"/>
      <c r="E338" s="74"/>
      <c r="F338" s="188"/>
      <c r="G338" s="74"/>
      <c r="H338" s="74"/>
      <c r="I338" s="227"/>
    </row>
    <row r="339" spans="2:9" s="44" customFormat="1" ht="26.4" x14ac:dyDescent="0.25">
      <c r="B339" s="232" t="s">
        <v>640</v>
      </c>
      <c r="C339" s="75" t="s">
        <v>641</v>
      </c>
      <c r="D339" s="59" t="s">
        <v>55</v>
      </c>
      <c r="E339" s="65">
        <v>8</v>
      </c>
      <c r="F339" s="195"/>
      <c r="G339" s="175">
        <f t="shared" ref="G339:G342" si="53">ROUND(E339*F339,2)</f>
        <v>0</v>
      </c>
      <c r="H339" s="198"/>
      <c r="I339" s="230" t="e">
        <f>G339/$H$479</f>
        <v>#DIV/0!</v>
      </c>
    </row>
    <row r="340" spans="2:9" s="44" customFormat="1" ht="26.4" x14ac:dyDescent="0.25">
      <c r="B340" s="228" t="s">
        <v>642</v>
      </c>
      <c r="C340" s="66" t="s">
        <v>643</v>
      </c>
      <c r="D340" s="61" t="s">
        <v>55</v>
      </c>
      <c r="E340" s="65">
        <v>2</v>
      </c>
      <c r="F340" s="195"/>
      <c r="G340" s="178">
        <f t="shared" si="53"/>
        <v>0</v>
      </c>
      <c r="H340" s="196"/>
      <c r="I340" s="225" t="e">
        <f>G340/$H$479</f>
        <v>#DIV/0!</v>
      </c>
    </row>
    <row r="341" spans="2:9" s="44" customFormat="1" x14ac:dyDescent="0.25">
      <c r="B341" s="228" t="s">
        <v>644</v>
      </c>
      <c r="C341" s="66" t="s">
        <v>645</v>
      </c>
      <c r="D341" s="61" t="s">
        <v>55</v>
      </c>
      <c r="E341" s="65">
        <v>13</v>
      </c>
      <c r="F341" s="195"/>
      <c r="G341" s="178">
        <f t="shared" si="53"/>
        <v>0</v>
      </c>
      <c r="H341" s="196"/>
      <c r="I341" s="225" t="e">
        <f>G341/$H$479</f>
        <v>#DIV/0!</v>
      </c>
    </row>
    <row r="342" spans="2:9" s="44" customFormat="1" x14ac:dyDescent="0.25">
      <c r="B342" s="233" t="s">
        <v>646</v>
      </c>
      <c r="C342" s="67" t="s">
        <v>647</v>
      </c>
      <c r="D342" s="63" t="s">
        <v>55</v>
      </c>
      <c r="E342" s="65">
        <v>1</v>
      </c>
      <c r="F342" s="190"/>
      <c r="G342" s="181">
        <f t="shared" si="53"/>
        <v>0</v>
      </c>
      <c r="H342" s="199"/>
      <c r="I342" s="229" t="e">
        <f>G342/$H$479</f>
        <v>#DIV/0!</v>
      </c>
    </row>
    <row r="343" spans="2:9" s="5" customFormat="1" x14ac:dyDescent="0.25">
      <c r="B343" s="226"/>
      <c r="C343" s="73" t="s">
        <v>648</v>
      </c>
      <c r="D343" s="74"/>
      <c r="E343" s="74"/>
      <c r="F343" s="188"/>
      <c r="G343" s="74"/>
      <c r="H343" s="74"/>
      <c r="I343" s="227"/>
    </row>
    <row r="344" spans="2:9" s="44" customFormat="1" x14ac:dyDescent="0.25">
      <c r="B344" s="238" t="s">
        <v>649</v>
      </c>
      <c r="C344" s="45" t="s">
        <v>650</v>
      </c>
      <c r="D344" s="46" t="s">
        <v>55</v>
      </c>
      <c r="E344" s="65">
        <v>4</v>
      </c>
      <c r="F344" s="195"/>
      <c r="G344" s="193">
        <f>ROUND(E344*F344,2)</f>
        <v>0</v>
      </c>
      <c r="H344" s="201"/>
      <c r="I344" s="239" t="e">
        <f>G344/$H$479</f>
        <v>#DIV/0!</v>
      </c>
    </row>
    <row r="345" spans="2:9" s="5" customFormat="1" x14ac:dyDescent="0.25">
      <c r="B345" s="226"/>
      <c r="C345" s="209" t="s">
        <v>651</v>
      </c>
      <c r="D345" s="74"/>
      <c r="E345" s="74"/>
      <c r="F345" s="188"/>
      <c r="G345" s="74"/>
      <c r="H345" s="74"/>
      <c r="I345" s="227"/>
    </row>
    <row r="346" spans="2:9" s="44" customFormat="1" ht="26.4" x14ac:dyDescent="0.25">
      <c r="B346" s="232" t="s">
        <v>652</v>
      </c>
      <c r="C346" s="75" t="s">
        <v>653</v>
      </c>
      <c r="D346" s="59" t="s">
        <v>55</v>
      </c>
      <c r="E346" s="65">
        <v>8</v>
      </c>
      <c r="F346" s="189"/>
      <c r="G346" s="175">
        <f t="shared" ref="G346:G350" si="54">ROUND(E346*F346,2)</f>
        <v>0</v>
      </c>
      <c r="H346" s="198"/>
      <c r="I346" s="230" t="e">
        <f t="shared" ref="I346:I352" si="55">G346/$H$479</f>
        <v>#DIV/0!</v>
      </c>
    </row>
    <row r="347" spans="2:9" s="44" customFormat="1" ht="26.4" x14ac:dyDescent="0.25">
      <c r="B347" s="228" t="s">
        <v>654</v>
      </c>
      <c r="C347" s="66" t="s">
        <v>655</v>
      </c>
      <c r="D347" s="61" t="s">
        <v>55</v>
      </c>
      <c r="E347" s="65">
        <v>2</v>
      </c>
      <c r="F347" s="195"/>
      <c r="G347" s="178">
        <f t="shared" si="54"/>
        <v>0</v>
      </c>
      <c r="H347" s="196"/>
      <c r="I347" s="225" t="e">
        <f t="shared" si="55"/>
        <v>#DIV/0!</v>
      </c>
    </row>
    <row r="348" spans="2:9" s="44" customFormat="1" x14ac:dyDescent="0.25">
      <c r="B348" s="228" t="s">
        <v>656</v>
      </c>
      <c r="C348" s="66" t="s">
        <v>657</v>
      </c>
      <c r="D348" s="61" t="s">
        <v>55</v>
      </c>
      <c r="E348" s="65">
        <v>13</v>
      </c>
      <c r="F348" s="195"/>
      <c r="G348" s="178">
        <f t="shared" si="54"/>
        <v>0</v>
      </c>
      <c r="H348" s="196"/>
      <c r="I348" s="225" t="e">
        <f t="shared" si="55"/>
        <v>#DIV/0!</v>
      </c>
    </row>
    <row r="349" spans="2:9" s="44" customFormat="1" ht="26.4" x14ac:dyDescent="0.25">
      <c r="B349" s="228" t="s">
        <v>658</v>
      </c>
      <c r="C349" s="66" t="s">
        <v>659</v>
      </c>
      <c r="D349" s="61" t="s">
        <v>55</v>
      </c>
      <c r="E349" s="65">
        <v>1</v>
      </c>
      <c r="F349" s="195"/>
      <c r="G349" s="178">
        <f t="shared" si="54"/>
        <v>0</v>
      </c>
      <c r="H349" s="196"/>
      <c r="I349" s="225" t="e">
        <f t="shared" si="55"/>
        <v>#DIV/0!</v>
      </c>
    </row>
    <row r="350" spans="2:9" s="44" customFormat="1" ht="26.4" x14ac:dyDescent="0.25">
      <c r="B350" s="228" t="s">
        <v>660</v>
      </c>
      <c r="C350" s="66" t="s">
        <v>661</v>
      </c>
      <c r="D350" s="61" t="s">
        <v>55</v>
      </c>
      <c r="E350" s="65">
        <v>2</v>
      </c>
      <c r="F350" s="195"/>
      <c r="G350" s="178">
        <f t="shared" si="54"/>
        <v>0</v>
      </c>
      <c r="H350" s="196"/>
      <c r="I350" s="225" t="e">
        <f t="shared" si="55"/>
        <v>#DIV/0!</v>
      </c>
    </row>
    <row r="351" spans="2:9" s="44" customFormat="1" x14ac:dyDescent="0.25">
      <c r="B351" s="228" t="s">
        <v>662</v>
      </c>
      <c r="C351" s="66" t="s">
        <v>663</v>
      </c>
      <c r="D351" s="61" t="s">
        <v>55</v>
      </c>
      <c r="E351" s="65">
        <v>24</v>
      </c>
      <c r="F351" s="195"/>
      <c r="G351" s="178">
        <f t="shared" ref="G351:G352" si="56">ROUND(E351*F351,2)</f>
        <v>0</v>
      </c>
      <c r="H351" s="196"/>
      <c r="I351" s="225" t="e">
        <f t="shared" si="55"/>
        <v>#DIV/0!</v>
      </c>
    </row>
    <row r="352" spans="2:9" s="44" customFormat="1" x14ac:dyDescent="0.25">
      <c r="B352" s="233" t="s">
        <v>664</v>
      </c>
      <c r="C352" s="66" t="s">
        <v>665</v>
      </c>
      <c r="D352" s="61" t="s">
        <v>55</v>
      </c>
      <c r="E352" s="65">
        <v>24</v>
      </c>
      <c r="F352" s="195"/>
      <c r="G352" s="178">
        <f t="shared" si="56"/>
        <v>0</v>
      </c>
      <c r="H352" s="196"/>
      <c r="I352" s="225" t="e">
        <f t="shared" si="55"/>
        <v>#DIV/0!</v>
      </c>
    </row>
    <row r="353" spans="2:9" s="44" customFormat="1" x14ac:dyDescent="0.25">
      <c r="B353" s="237">
        <f>+B337+1</f>
        <v>13</v>
      </c>
      <c r="C353" s="72" t="s">
        <v>666</v>
      </c>
      <c r="D353" s="69"/>
      <c r="E353" s="69"/>
      <c r="F353" s="183"/>
      <c r="G353" s="184"/>
      <c r="H353" s="185">
        <f>SUM(G354:G354)</f>
        <v>0</v>
      </c>
      <c r="I353" s="223" t="e">
        <f>H353/$H$479</f>
        <v>#DIV/0!</v>
      </c>
    </row>
    <row r="354" spans="2:9" s="44" customFormat="1" x14ac:dyDescent="0.25">
      <c r="B354" s="228" t="s">
        <v>667</v>
      </c>
      <c r="C354" s="66" t="s">
        <v>668</v>
      </c>
      <c r="D354" s="61" t="s">
        <v>21</v>
      </c>
      <c r="E354" s="65">
        <v>207</v>
      </c>
      <c r="F354" s="195"/>
      <c r="G354" s="178">
        <f t="shared" ref="G354" si="57">ROUND(E354*F354,2)</f>
        <v>0</v>
      </c>
      <c r="H354" s="186"/>
      <c r="I354" s="225" t="e">
        <f>G354/$H$479</f>
        <v>#DIV/0!</v>
      </c>
    </row>
    <row r="355" spans="2:9" s="44" customFormat="1" x14ac:dyDescent="0.25">
      <c r="B355" s="228" t="s">
        <v>669</v>
      </c>
      <c r="C355" s="66" t="s">
        <v>956</v>
      </c>
      <c r="D355" s="61" t="s">
        <v>21</v>
      </c>
      <c r="E355" s="65">
        <v>11</v>
      </c>
      <c r="F355" s="195"/>
      <c r="G355" s="178">
        <f t="shared" ref="G355" si="58">ROUND(E355*F355,2)</f>
        <v>0</v>
      </c>
      <c r="H355" s="186"/>
      <c r="I355" s="225" t="e">
        <f>G355/$H$479</f>
        <v>#DIV/0!</v>
      </c>
    </row>
    <row r="356" spans="2:9" s="44" customFormat="1" x14ac:dyDescent="0.25">
      <c r="B356" s="237">
        <f>+B353+1</f>
        <v>14</v>
      </c>
      <c r="C356" s="72" t="s">
        <v>670</v>
      </c>
      <c r="D356" s="69"/>
      <c r="E356" s="69"/>
      <c r="F356" s="183"/>
      <c r="G356" s="184"/>
      <c r="H356" s="185">
        <f>SUM(G357:G359)</f>
        <v>0</v>
      </c>
      <c r="I356" s="223" t="e">
        <f>H356/$H$479</f>
        <v>#DIV/0!</v>
      </c>
    </row>
    <row r="357" spans="2:9" s="44" customFormat="1" x14ac:dyDescent="0.25">
      <c r="B357" s="232" t="s">
        <v>671</v>
      </c>
      <c r="C357" s="58" t="s">
        <v>672</v>
      </c>
      <c r="D357" s="59" t="s">
        <v>21</v>
      </c>
      <c r="E357" s="65">
        <v>6</v>
      </c>
      <c r="F357" s="189"/>
      <c r="G357" s="175">
        <f t="shared" ref="G357:G359" si="59">ROUND(E357*F357,2)</f>
        <v>0</v>
      </c>
      <c r="H357" s="198"/>
      <c r="I357" s="230" t="e">
        <f>G357/$H$479</f>
        <v>#DIV/0!</v>
      </c>
    </row>
    <row r="358" spans="2:9" s="44" customFormat="1" x14ac:dyDescent="0.25">
      <c r="B358" s="228" t="s">
        <v>673</v>
      </c>
      <c r="C358" s="60" t="s">
        <v>674</v>
      </c>
      <c r="D358" s="61" t="s">
        <v>24</v>
      </c>
      <c r="E358" s="65">
        <v>22.5</v>
      </c>
      <c r="F358" s="195"/>
      <c r="G358" s="178">
        <f t="shared" si="59"/>
        <v>0</v>
      </c>
      <c r="H358" s="196"/>
      <c r="I358" s="225" t="e">
        <f>G358/$H$479</f>
        <v>#DIV/0!</v>
      </c>
    </row>
    <row r="359" spans="2:9" s="42" customFormat="1" ht="26.4" x14ac:dyDescent="0.25">
      <c r="B359" s="233" t="s">
        <v>675</v>
      </c>
      <c r="C359" s="67" t="s">
        <v>676</v>
      </c>
      <c r="D359" s="63" t="s">
        <v>24</v>
      </c>
      <c r="E359" s="65">
        <v>2.1</v>
      </c>
      <c r="F359" s="190"/>
      <c r="G359" s="181">
        <f t="shared" si="59"/>
        <v>0</v>
      </c>
      <c r="H359" s="199"/>
      <c r="I359" s="229" t="e">
        <f>G359/$H$479</f>
        <v>#DIV/0!</v>
      </c>
    </row>
    <row r="360" spans="2:9" s="44" customFormat="1" x14ac:dyDescent="0.25">
      <c r="B360" s="237">
        <f>+B356+1</f>
        <v>15</v>
      </c>
      <c r="C360" s="72" t="s">
        <v>677</v>
      </c>
      <c r="D360" s="69"/>
      <c r="E360" s="69"/>
      <c r="F360" s="183"/>
      <c r="G360" s="184"/>
      <c r="H360" s="185">
        <f>SUM(G361:G369)</f>
        <v>0</v>
      </c>
      <c r="I360" s="223" t="e">
        <f>H360/$H$479</f>
        <v>#DIV/0!</v>
      </c>
    </row>
    <row r="361" spans="2:9" s="44" customFormat="1" x14ac:dyDescent="0.25">
      <c r="B361" s="232" t="s">
        <v>678</v>
      </c>
      <c r="C361" s="75" t="s">
        <v>679</v>
      </c>
      <c r="D361" s="59" t="s">
        <v>55</v>
      </c>
      <c r="E361" s="65">
        <v>7</v>
      </c>
      <c r="F361" s="174"/>
      <c r="G361" s="175">
        <f t="shared" ref="G361:G369" si="60">ROUND(E361*F361,2)</f>
        <v>0</v>
      </c>
      <c r="H361" s="191"/>
      <c r="I361" s="230" t="e">
        <f t="shared" ref="I361:I369" si="61">G361/$H$479</f>
        <v>#DIV/0!</v>
      </c>
    </row>
    <row r="362" spans="2:9" s="44" customFormat="1" x14ac:dyDescent="0.25">
      <c r="B362" s="228" t="s">
        <v>680</v>
      </c>
      <c r="C362" s="66" t="s">
        <v>681</v>
      </c>
      <c r="D362" s="61" t="s">
        <v>55</v>
      </c>
      <c r="E362" s="65">
        <v>9</v>
      </c>
      <c r="F362" s="177"/>
      <c r="G362" s="178">
        <f t="shared" si="60"/>
        <v>0</v>
      </c>
      <c r="H362" s="186"/>
      <c r="I362" s="225" t="e">
        <f t="shared" si="61"/>
        <v>#DIV/0!</v>
      </c>
    </row>
    <row r="363" spans="2:9" s="11" customFormat="1" x14ac:dyDescent="0.25">
      <c r="B363" s="228" t="s">
        <v>682</v>
      </c>
      <c r="C363" s="66" t="s">
        <v>683</v>
      </c>
      <c r="D363" s="61" t="s">
        <v>55</v>
      </c>
      <c r="E363" s="65">
        <v>1</v>
      </c>
      <c r="F363" s="195"/>
      <c r="G363" s="178">
        <f t="shared" si="60"/>
        <v>0</v>
      </c>
      <c r="H363" s="186"/>
      <c r="I363" s="225" t="e">
        <f t="shared" si="61"/>
        <v>#DIV/0!</v>
      </c>
    </row>
    <row r="364" spans="2:9" s="11" customFormat="1" ht="26.4" x14ac:dyDescent="0.25">
      <c r="B364" s="228" t="s">
        <v>684</v>
      </c>
      <c r="C364" s="66" t="s">
        <v>685</v>
      </c>
      <c r="D364" s="61" t="s">
        <v>55</v>
      </c>
      <c r="E364" s="65">
        <v>3</v>
      </c>
      <c r="F364" s="195"/>
      <c r="G364" s="178">
        <f t="shared" si="60"/>
        <v>0</v>
      </c>
      <c r="H364" s="186"/>
      <c r="I364" s="225" t="e">
        <f t="shared" si="61"/>
        <v>#DIV/0!</v>
      </c>
    </row>
    <row r="365" spans="2:9" s="11" customFormat="1" ht="26.4" x14ac:dyDescent="0.25">
      <c r="B365" s="228" t="s">
        <v>686</v>
      </c>
      <c r="C365" s="66" t="s">
        <v>687</v>
      </c>
      <c r="D365" s="61" t="s">
        <v>55</v>
      </c>
      <c r="E365" s="65">
        <v>1</v>
      </c>
      <c r="F365" s="195"/>
      <c r="G365" s="178">
        <f t="shared" si="60"/>
        <v>0</v>
      </c>
      <c r="H365" s="186"/>
      <c r="I365" s="225" t="e">
        <f t="shared" si="61"/>
        <v>#DIV/0!</v>
      </c>
    </row>
    <row r="366" spans="2:9" s="11" customFormat="1" ht="26.4" x14ac:dyDescent="0.25">
      <c r="B366" s="228" t="s">
        <v>688</v>
      </c>
      <c r="C366" s="66" t="s">
        <v>689</v>
      </c>
      <c r="D366" s="61" t="s">
        <v>55</v>
      </c>
      <c r="E366" s="65">
        <v>2</v>
      </c>
      <c r="F366" s="195"/>
      <c r="G366" s="178">
        <f t="shared" si="60"/>
        <v>0</v>
      </c>
      <c r="H366" s="186"/>
      <c r="I366" s="225" t="e">
        <f t="shared" si="61"/>
        <v>#DIV/0!</v>
      </c>
    </row>
    <row r="367" spans="2:9" s="11" customFormat="1" ht="26.4" x14ac:dyDescent="0.25">
      <c r="B367" s="228" t="s">
        <v>690</v>
      </c>
      <c r="C367" s="66" t="s">
        <v>691</v>
      </c>
      <c r="D367" s="61" t="s">
        <v>55</v>
      </c>
      <c r="E367" s="65">
        <v>1</v>
      </c>
      <c r="F367" s="195"/>
      <c r="G367" s="178">
        <f t="shared" si="60"/>
        <v>0</v>
      </c>
      <c r="H367" s="186"/>
      <c r="I367" s="225" t="e">
        <f t="shared" si="61"/>
        <v>#DIV/0!</v>
      </c>
    </row>
    <row r="368" spans="2:9" s="11" customFormat="1" ht="26.4" x14ac:dyDescent="0.25">
      <c r="B368" s="228" t="s">
        <v>692</v>
      </c>
      <c r="C368" s="66" t="s">
        <v>693</v>
      </c>
      <c r="D368" s="61" t="s">
        <v>55</v>
      </c>
      <c r="E368" s="65">
        <v>2</v>
      </c>
      <c r="F368" s="195"/>
      <c r="G368" s="178">
        <f t="shared" si="60"/>
        <v>0</v>
      </c>
      <c r="H368" s="186"/>
      <c r="I368" s="225" t="e">
        <f t="shared" si="61"/>
        <v>#DIV/0!</v>
      </c>
    </row>
    <row r="369" spans="2:9" s="11" customFormat="1" ht="26.4" x14ac:dyDescent="0.25">
      <c r="B369" s="233" t="s">
        <v>694</v>
      </c>
      <c r="C369" s="67" t="s">
        <v>695</v>
      </c>
      <c r="D369" s="63" t="s">
        <v>55</v>
      </c>
      <c r="E369" s="65">
        <v>2</v>
      </c>
      <c r="F369" s="190"/>
      <c r="G369" s="181">
        <f t="shared" si="60"/>
        <v>0</v>
      </c>
      <c r="H369" s="187"/>
      <c r="I369" s="229" t="e">
        <f t="shared" si="61"/>
        <v>#DIV/0!</v>
      </c>
    </row>
    <row r="370" spans="2:9" s="44" customFormat="1" x14ac:dyDescent="0.25">
      <c r="B370" s="237">
        <f>+B360+1</f>
        <v>16</v>
      </c>
      <c r="C370" s="72" t="s">
        <v>696</v>
      </c>
      <c r="D370" s="69"/>
      <c r="E370" s="69"/>
      <c r="F370" s="183"/>
      <c r="G370" s="184"/>
      <c r="H370" s="185">
        <f>SUM(G371:G409)</f>
        <v>0</v>
      </c>
      <c r="I370" s="223" t="e">
        <f>H370/$H$479</f>
        <v>#DIV/0!</v>
      </c>
    </row>
    <row r="371" spans="2:9" s="5" customFormat="1" x14ac:dyDescent="0.25">
      <c r="B371" s="226"/>
      <c r="C371" s="73" t="s">
        <v>697</v>
      </c>
      <c r="D371" s="74"/>
      <c r="E371" s="74"/>
      <c r="F371" s="188"/>
      <c r="G371" s="74"/>
      <c r="H371" s="74"/>
      <c r="I371" s="227"/>
    </row>
    <row r="372" spans="2:9" s="44" customFormat="1" ht="26.4" x14ac:dyDescent="0.25">
      <c r="B372" s="232" t="s">
        <v>698</v>
      </c>
      <c r="C372" s="75" t="s">
        <v>699</v>
      </c>
      <c r="D372" s="59" t="s">
        <v>55</v>
      </c>
      <c r="E372" s="65">
        <v>17</v>
      </c>
      <c r="F372" s="174"/>
      <c r="G372" s="175">
        <f t="shared" ref="G372:G391" si="62">ROUND(E372*F372,2)</f>
        <v>0</v>
      </c>
      <c r="H372" s="191"/>
      <c r="I372" s="230" t="e">
        <f t="shared" ref="I372:I391" si="63">G372/$H$479</f>
        <v>#DIV/0!</v>
      </c>
    </row>
    <row r="373" spans="2:9" s="44" customFormat="1" ht="26.4" x14ac:dyDescent="0.25">
      <c r="B373" s="228" t="s">
        <v>700</v>
      </c>
      <c r="C373" s="60" t="s">
        <v>701</v>
      </c>
      <c r="D373" s="61" t="s">
        <v>55</v>
      </c>
      <c r="E373" s="65">
        <v>4</v>
      </c>
      <c r="F373" s="177"/>
      <c r="G373" s="178">
        <f t="shared" si="62"/>
        <v>0</v>
      </c>
      <c r="H373" s="186"/>
      <c r="I373" s="225" t="e">
        <f t="shared" si="63"/>
        <v>#DIV/0!</v>
      </c>
    </row>
    <row r="374" spans="2:9" s="44" customFormat="1" ht="26.4" x14ac:dyDescent="0.25">
      <c r="B374" s="228" t="s">
        <v>702</v>
      </c>
      <c r="C374" s="66" t="s">
        <v>703</v>
      </c>
      <c r="D374" s="61" t="s">
        <v>55</v>
      </c>
      <c r="E374" s="65">
        <v>3</v>
      </c>
      <c r="F374" s="177"/>
      <c r="G374" s="178">
        <f t="shared" si="62"/>
        <v>0</v>
      </c>
      <c r="H374" s="186"/>
      <c r="I374" s="225" t="e">
        <f t="shared" si="63"/>
        <v>#DIV/0!</v>
      </c>
    </row>
    <row r="375" spans="2:9" s="44" customFormat="1" ht="26.4" x14ac:dyDescent="0.25">
      <c r="B375" s="228" t="s">
        <v>704</v>
      </c>
      <c r="C375" s="66" t="s">
        <v>705</v>
      </c>
      <c r="D375" s="61" t="s">
        <v>55</v>
      </c>
      <c r="E375" s="65">
        <v>3</v>
      </c>
      <c r="F375" s="177"/>
      <c r="G375" s="178">
        <f t="shared" si="62"/>
        <v>0</v>
      </c>
      <c r="H375" s="186"/>
      <c r="I375" s="225" t="e">
        <f t="shared" si="63"/>
        <v>#DIV/0!</v>
      </c>
    </row>
    <row r="376" spans="2:9" s="44" customFormat="1" x14ac:dyDescent="0.25">
      <c r="B376" s="228" t="s">
        <v>706</v>
      </c>
      <c r="C376" s="60" t="s">
        <v>707</v>
      </c>
      <c r="D376" s="61" t="s">
        <v>55</v>
      </c>
      <c r="E376" s="65">
        <v>2</v>
      </c>
      <c r="F376" s="177"/>
      <c r="G376" s="178">
        <f t="shared" si="62"/>
        <v>0</v>
      </c>
      <c r="H376" s="186"/>
      <c r="I376" s="225" t="e">
        <f t="shared" si="63"/>
        <v>#DIV/0!</v>
      </c>
    </row>
    <row r="377" spans="2:9" s="44" customFormat="1" x14ac:dyDescent="0.25">
      <c r="B377" s="228" t="s">
        <v>708</v>
      </c>
      <c r="C377" s="60" t="s">
        <v>709</v>
      </c>
      <c r="D377" s="61" t="s">
        <v>55</v>
      </c>
      <c r="E377" s="65">
        <v>1</v>
      </c>
      <c r="F377" s="177"/>
      <c r="G377" s="178">
        <f t="shared" si="62"/>
        <v>0</v>
      </c>
      <c r="H377" s="186"/>
      <c r="I377" s="225" t="e">
        <f t="shared" si="63"/>
        <v>#DIV/0!</v>
      </c>
    </row>
    <row r="378" spans="2:9" s="44" customFormat="1" ht="26.4" x14ac:dyDescent="0.25">
      <c r="B378" s="228" t="s">
        <v>710</v>
      </c>
      <c r="C378" s="60" t="s">
        <v>711</v>
      </c>
      <c r="D378" s="61" t="s">
        <v>55</v>
      </c>
      <c r="E378" s="65">
        <v>32</v>
      </c>
      <c r="F378" s="177"/>
      <c r="G378" s="178">
        <f t="shared" si="62"/>
        <v>0</v>
      </c>
      <c r="H378" s="186"/>
      <c r="I378" s="225" t="e">
        <f t="shared" si="63"/>
        <v>#DIV/0!</v>
      </c>
    </row>
    <row r="379" spans="2:9" s="44" customFormat="1" ht="26.4" x14ac:dyDescent="0.25">
      <c r="B379" s="228" t="s">
        <v>712</v>
      </c>
      <c r="C379" s="60" t="s">
        <v>713</v>
      </c>
      <c r="D379" s="61" t="s">
        <v>55</v>
      </c>
      <c r="E379" s="65">
        <v>32</v>
      </c>
      <c r="F379" s="177"/>
      <c r="G379" s="178">
        <f t="shared" si="62"/>
        <v>0</v>
      </c>
      <c r="H379" s="186"/>
      <c r="I379" s="225" t="e">
        <f t="shared" si="63"/>
        <v>#DIV/0!</v>
      </c>
    </row>
    <row r="380" spans="2:9" s="44" customFormat="1" ht="26.4" x14ac:dyDescent="0.25">
      <c r="B380" s="228" t="s">
        <v>714</v>
      </c>
      <c r="C380" s="60" t="s">
        <v>715</v>
      </c>
      <c r="D380" s="61" t="s">
        <v>55</v>
      </c>
      <c r="E380" s="65">
        <v>1</v>
      </c>
      <c r="F380" s="177"/>
      <c r="G380" s="178">
        <f t="shared" si="62"/>
        <v>0</v>
      </c>
      <c r="H380" s="186"/>
      <c r="I380" s="225" t="e">
        <f t="shared" si="63"/>
        <v>#DIV/0!</v>
      </c>
    </row>
    <row r="381" spans="2:9" s="44" customFormat="1" x14ac:dyDescent="0.25">
      <c r="B381" s="228" t="s">
        <v>716</v>
      </c>
      <c r="C381" s="60" t="s">
        <v>717</v>
      </c>
      <c r="D381" s="61" t="s">
        <v>55</v>
      </c>
      <c r="E381" s="65">
        <v>12</v>
      </c>
      <c r="F381" s="177"/>
      <c r="G381" s="178">
        <f t="shared" si="62"/>
        <v>0</v>
      </c>
      <c r="H381" s="186"/>
      <c r="I381" s="225" t="e">
        <f t="shared" si="63"/>
        <v>#DIV/0!</v>
      </c>
    </row>
    <row r="382" spans="2:9" s="44" customFormat="1" ht="26.4" x14ac:dyDescent="0.25">
      <c r="B382" s="228" t="s">
        <v>718</v>
      </c>
      <c r="C382" s="60" t="s">
        <v>719</v>
      </c>
      <c r="D382" s="61" t="s">
        <v>55</v>
      </c>
      <c r="E382" s="65">
        <v>6</v>
      </c>
      <c r="F382" s="177"/>
      <c r="G382" s="178">
        <f t="shared" si="62"/>
        <v>0</v>
      </c>
      <c r="H382" s="186"/>
      <c r="I382" s="225" t="e">
        <f t="shared" si="63"/>
        <v>#DIV/0!</v>
      </c>
    </row>
    <row r="383" spans="2:9" s="44" customFormat="1" ht="26.4" x14ac:dyDescent="0.25">
      <c r="B383" s="228" t="s">
        <v>720</v>
      </c>
      <c r="C383" s="60" t="s">
        <v>721</v>
      </c>
      <c r="D383" s="61" t="s">
        <v>55</v>
      </c>
      <c r="E383" s="65">
        <v>11</v>
      </c>
      <c r="F383" s="177"/>
      <c r="G383" s="178">
        <f t="shared" si="62"/>
        <v>0</v>
      </c>
      <c r="H383" s="186"/>
      <c r="I383" s="225" t="e">
        <f t="shared" si="63"/>
        <v>#DIV/0!</v>
      </c>
    </row>
    <row r="384" spans="2:9" s="44" customFormat="1" x14ac:dyDescent="0.25">
      <c r="B384" s="228" t="s">
        <v>722</v>
      </c>
      <c r="C384" s="60" t="s">
        <v>723</v>
      </c>
      <c r="D384" s="61" t="s">
        <v>55</v>
      </c>
      <c r="E384" s="65">
        <v>5</v>
      </c>
      <c r="F384" s="177"/>
      <c r="G384" s="178">
        <f t="shared" si="62"/>
        <v>0</v>
      </c>
      <c r="H384" s="186"/>
      <c r="I384" s="225" t="e">
        <f t="shared" si="63"/>
        <v>#DIV/0!</v>
      </c>
    </row>
    <row r="385" spans="2:9" s="44" customFormat="1" ht="27" customHeight="1" x14ac:dyDescent="0.25">
      <c r="B385" s="228" t="s">
        <v>724</v>
      </c>
      <c r="C385" s="66" t="s">
        <v>725</v>
      </c>
      <c r="D385" s="61" t="s">
        <v>55</v>
      </c>
      <c r="E385" s="65">
        <v>4</v>
      </c>
      <c r="F385" s="177"/>
      <c r="G385" s="178">
        <f t="shared" si="62"/>
        <v>0</v>
      </c>
      <c r="H385" s="186"/>
      <c r="I385" s="225" t="e">
        <f t="shared" si="63"/>
        <v>#DIV/0!</v>
      </c>
    </row>
    <row r="386" spans="2:9" s="44" customFormat="1" ht="27" customHeight="1" x14ac:dyDescent="0.25">
      <c r="B386" s="228" t="s">
        <v>726</v>
      </c>
      <c r="C386" s="66" t="s">
        <v>727</v>
      </c>
      <c r="D386" s="61" t="s">
        <v>55</v>
      </c>
      <c r="E386" s="65">
        <v>2</v>
      </c>
      <c r="F386" s="177"/>
      <c r="G386" s="178">
        <f t="shared" ref="G386:G387" si="64">ROUND(E386*F386,2)</f>
        <v>0</v>
      </c>
      <c r="H386" s="186"/>
      <c r="I386" s="225" t="e">
        <f t="shared" si="63"/>
        <v>#DIV/0!</v>
      </c>
    </row>
    <row r="387" spans="2:9" s="44" customFormat="1" ht="27" customHeight="1" x14ac:dyDescent="0.25">
      <c r="B387" s="228" t="s">
        <v>728</v>
      </c>
      <c r="C387" s="66" t="s">
        <v>729</v>
      </c>
      <c r="D387" s="61" t="s">
        <v>55</v>
      </c>
      <c r="E387" s="65">
        <v>4</v>
      </c>
      <c r="F387" s="177"/>
      <c r="G387" s="178">
        <f t="shared" si="64"/>
        <v>0</v>
      </c>
      <c r="H387" s="186"/>
      <c r="I387" s="225" t="e">
        <f t="shared" si="63"/>
        <v>#DIV/0!</v>
      </c>
    </row>
    <row r="388" spans="2:9" s="44" customFormat="1" x14ac:dyDescent="0.25">
      <c r="B388" s="228" t="s">
        <v>730</v>
      </c>
      <c r="C388" s="60" t="s">
        <v>731</v>
      </c>
      <c r="D388" s="61" t="s">
        <v>55</v>
      </c>
      <c r="E388" s="65">
        <v>12</v>
      </c>
      <c r="F388" s="177"/>
      <c r="G388" s="178">
        <f t="shared" si="62"/>
        <v>0</v>
      </c>
      <c r="H388" s="186"/>
      <c r="I388" s="225" t="e">
        <f t="shared" si="63"/>
        <v>#DIV/0!</v>
      </c>
    </row>
    <row r="389" spans="2:9" s="44" customFormat="1" x14ac:dyDescent="0.25">
      <c r="B389" s="228" t="s">
        <v>732</v>
      </c>
      <c r="C389" s="60" t="s">
        <v>733</v>
      </c>
      <c r="D389" s="61" t="s">
        <v>55</v>
      </c>
      <c r="E389" s="65">
        <v>16</v>
      </c>
      <c r="F389" s="177"/>
      <c r="G389" s="178">
        <f t="shared" si="62"/>
        <v>0</v>
      </c>
      <c r="H389" s="186"/>
      <c r="I389" s="225" t="e">
        <f t="shared" si="63"/>
        <v>#DIV/0!</v>
      </c>
    </row>
    <row r="390" spans="2:9" s="44" customFormat="1" x14ac:dyDescent="0.25">
      <c r="B390" s="228" t="s">
        <v>734</v>
      </c>
      <c r="C390" s="60" t="s">
        <v>735</v>
      </c>
      <c r="D390" s="61" t="s">
        <v>55</v>
      </c>
      <c r="E390" s="65">
        <v>8</v>
      </c>
      <c r="F390" s="177"/>
      <c r="G390" s="178">
        <f t="shared" si="62"/>
        <v>0</v>
      </c>
      <c r="H390" s="186"/>
      <c r="I390" s="225" t="e">
        <f t="shared" si="63"/>
        <v>#DIV/0!</v>
      </c>
    </row>
    <row r="391" spans="2:9" s="44" customFormat="1" ht="26.4" x14ac:dyDescent="0.25">
      <c r="B391" s="233" t="s">
        <v>736</v>
      </c>
      <c r="C391" s="62" t="s">
        <v>737</v>
      </c>
      <c r="D391" s="63" t="s">
        <v>55</v>
      </c>
      <c r="E391" s="65">
        <v>4</v>
      </c>
      <c r="F391" s="180"/>
      <c r="G391" s="181">
        <f t="shared" si="62"/>
        <v>0</v>
      </c>
      <c r="H391" s="187"/>
      <c r="I391" s="229" t="e">
        <f t="shared" si="63"/>
        <v>#DIV/0!</v>
      </c>
    </row>
    <row r="392" spans="2:9" s="5" customFormat="1" x14ac:dyDescent="0.25">
      <c r="B392" s="226"/>
      <c r="C392" s="73" t="s">
        <v>738</v>
      </c>
      <c r="D392" s="74"/>
      <c r="E392" s="74"/>
      <c r="F392" s="188"/>
      <c r="G392" s="74"/>
      <c r="H392" s="74"/>
      <c r="I392" s="227"/>
    </row>
    <row r="393" spans="2:9" s="44" customFormat="1" x14ac:dyDescent="0.25">
      <c r="B393" s="228" t="s">
        <v>739</v>
      </c>
      <c r="C393" s="60" t="s">
        <v>740</v>
      </c>
      <c r="D393" s="61" t="s">
        <v>55</v>
      </c>
      <c r="E393" s="65">
        <v>1</v>
      </c>
      <c r="F393" s="177"/>
      <c r="G393" s="178">
        <f t="shared" ref="G393:G397" si="65">ROUND(E393*F393,2)</f>
        <v>0</v>
      </c>
      <c r="H393" s="186"/>
      <c r="I393" s="225" t="e">
        <f>G393/$H$479</f>
        <v>#DIV/0!</v>
      </c>
    </row>
    <row r="394" spans="2:9" s="44" customFormat="1" ht="26.4" x14ac:dyDescent="0.25">
      <c r="B394" s="228" t="s">
        <v>741</v>
      </c>
      <c r="C394" s="60" t="s">
        <v>742</v>
      </c>
      <c r="D394" s="61" t="s">
        <v>55</v>
      </c>
      <c r="E394" s="65">
        <v>1</v>
      </c>
      <c r="F394" s="177"/>
      <c r="G394" s="178">
        <f t="shared" si="65"/>
        <v>0</v>
      </c>
      <c r="H394" s="186"/>
      <c r="I394" s="225" t="e">
        <f>G394/$H$479</f>
        <v>#DIV/0!</v>
      </c>
    </row>
    <row r="395" spans="2:9" s="44" customFormat="1" x14ac:dyDescent="0.25">
      <c r="B395" s="228" t="s">
        <v>743</v>
      </c>
      <c r="C395" s="170" t="s">
        <v>744</v>
      </c>
      <c r="D395" s="61" t="s">
        <v>55</v>
      </c>
      <c r="E395" s="65">
        <v>1</v>
      </c>
      <c r="F395" s="177"/>
      <c r="G395" s="178">
        <f t="shared" si="65"/>
        <v>0</v>
      </c>
      <c r="H395" s="186"/>
      <c r="I395" s="225" t="e">
        <f>G395/$H$479</f>
        <v>#DIV/0!</v>
      </c>
    </row>
    <row r="396" spans="2:9" s="44" customFormat="1" x14ac:dyDescent="0.25">
      <c r="B396" s="228" t="s">
        <v>745</v>
      </c>
      <c r="C396" s="170" t="s">
        <v>746</v>
      </c>
      <c r="D396" s="61" t="s">
        <v>55</v>
      </c>
      <c r="E396" s="65">
        <v>1</v>
      </c>
      <c r="F396" s="177"/>
      <c r="G396" s="178">
        <f t="shared" si="65"/>
        <v>0</v>
      </c>
      <c r="H396" s="186"/>
      <c r="I396" s="225" t="e">
        <f>G396/$H$479</f>
        <v>#DIV/0!</v>
      </c>
    </row>
    <row r="397" spans="2:9" s="44" customFormat="1" x14ac:dyDescent="0.25">
      <c r="B397" s="228" t="s">
        <v>747</v>
      </c>
      <c r="C397" s="62" t="s">
        <v>748</v>
      </c>
      <c r="D397" s="63" t="s">
        <v>55</v>
      </c>
      <c r="E397" s="65">
        <v>1</v>
      </c>
      <c r="F397" s="180"/>
      <c r="G397" s="181">
        <f t="shared" si="65"/>
        <v>0</v>
      </c>
      <c r="H397" s="187"/>
      <c r="I397" s="229" t="e">
        <f>G397/$H$479</f>
        <v>#DIV/0!</v>
      </c>
    </row>
    <row r="398" spans="2:9" s="5" customFormat="1" x14ac:dyDescent="0.25">
      <c r="B398" s="226"/>
      <c r="C398" s="73" t="s">
        <v>749</v>
      </c>
      <c r="D398" s="74"/>
      <c r="E398" s="74"/>
      <c r="F398" s="188"/>
      <c r="G398" s="74"/>
      <c r="H398" s="74"/>
      <c r="I398" s="227"/>
    </row>
    <row r="399" spans="2:9" s="44" customFormat="1" x14ac:dyDescent="0.25">
      <c r="B399" s="232" t="s">
        <v>750</v>
      </c>
      <c r="C399" s="58" t="s">
        <v>751</v>
      </c>
      <c r="D399" s="59" t="s">
        <v>55</v>
      </c>
      <c r="E399" s="65">
        <v>1</v>
      </c>
      <c r="F399" s="174"/>
      <c r="G399" s="175">
        <f t="shared" ref="G399:G401" si="66">ROUND(E399*F399,2)</f>
        <v>0</v>
      </c>
      <c r="H399" s="191"/>
      <c r="I399" s="230" t="e">
        <f>G399/$H$479</f>
        <v>#DIV/0!</v>
      </c>
    </row>
    <row r="400" spans="2:9" s="44" customFormat="1" x14ac:dyDescent="0.25">
      <c r="B400" s="228" t="s">
        <v>752</v>
      </c>
      <c r="C400" s="60" t="s">
        <v>753</v>
      </c>
      <c r="D400" s="61" t="s">
        <v>55</v>
      </c>
      <c r="E400" s="65">
        <v>1</v>
      </c>
      <c r="F400" s="177"/>
      <c r="G400" s="178">
        <f t="shared" si="66"/>
        <v>0</v>
      </c>
      <c r="H400" s="186"/>
      <c r="I400" s="225" t="e">
        <f>G400/$H$479</f>
        <v>#DIV/0!</v>
      </c>
    </row>
    <row r="401" spans="2:9" s="44" customFormat="1" x14ac:dyDescent="0.25">
      <c r="B401" s="233" t="s">
        <v>754</v>
      </c>
      <c r="C401" s="62" t="s">
        <v>755</v>
      </c>
      <c r="D401" s="63" t="s">
        <v>55</v>
      </c>
      <c r="E401" s="65">
        <v>1</v>
      </c>
      <c r="F401" s="180"/>
      <c r="G401" s="181">
        <f t="shared" si="66"/>
        <v>0</v>
      </c>
      <c r="H401" s="187"/>
      <c r="I401" s="229" t="e">
        <f>G401/$H$479</f>
        <v>#DIV/0!</v>
      </c>
    </row>
    <row r="402" spans="2:9" s="5" customFormat="1" x14ac:dyDescent="0.25">
      <c r="B402" s="226"/>
      <c r="C402" s="73" t="s">
        <v>756</v>
      </c>
      <c r="D402" s="74"/>
      <c r="E402" s="74"/>
      <c r="F402" s="188"/>
      <c r="G402" s="74"/>
      <c r="H402" s="74"/>
      <c r="I402" s="227"/>
    </row>
    <row r="403" spans="2:9" s="44" customFormat="1" x14ac:dyDescent="0.25">
      <c r="B403" s="232" t="s">
        <v>757</v>
      </c>
      <c r="C403" s="84" t="s">
        <v>758</v>
      </c>
      <c r="D403" s="85" t="s">
        <v>55</v>
      </c>
      <c r="E403" s="65">
        <v>6</v>
      </c>
      <c r="F403" s="174"/>
      <c r="G403" s="175">
        <f t="shared" ref="G403:G405" si="67">ROUND(E403*F403,2)</f>
        <v>0</v>
      </c>
      <c r="H403" s="191"/>
      <c r="I403" s="230" t="e">
        <f>G403/$H$479</f>
        <v>#DIV/0!</v>
      </c>
    </row>
    <row r="404" spans="2:9" s="44" customFormat="1" x14ac:dyDescent="0.25">
      <c r="B404" s="228" t="s">
        <v>759</v>
      </c>
      <c r="C404" s="86" t="s">
        <v>760</v>
      </c>
      <c r="D404" s="87" t="s">
        <v>55</v>
      </c>
      <c r="E404" s="65">
        <v>2</v>
      </c>
      <c r="F404" s="177"/>
      <c r="G404" s="178">
        <f t="shared" si="67"/>
        <v>0</v>
      </c>
      <c r="H404" s="186"/>
      <c r="I404" s="225" t="e">
        <f>G404/$H$479</f>
        <v>#DIV/0!</v>
      </c>
    </row>
    <row r="405" spans="2:9" s="44" customFormat="1" x14ac:dyDescent="0.25">
      <c r="B405" s="233" t="s">
        <v>761</v>
      </c>
      <c r="C405" s="88" t="s">
        <v>762</v>
      </c>
      <c r="D405" s="89" t="s">
        <v>55</v>
      </c>
      <c r="E405" s="65">
        <v>4</v>
      </c>
      <c r="F405" s="180"/>
      <c r="G405" s="181">
        <f t="shared" si="67"/>
        <v>0</v>
      </c>
      <c r="H405" s="187"/>
      <c r="I405" s="229" t="e">
        <f>G405/$H$479</f>
        <v>#DIV/0!</v>
      </c>
    </row>
    <row r="406" spans="2:9" s="5" customFormat="1" x14ac:dyDescent="0.25">
      <c r="B406" s="226"/>
      <c r="C406" s="73" t="s">
        <v>763</v>
      </c>
      <c r="D406" s="74"/>
      <c r="E406" s="74"/>
      <c r="F406" s="188"/>
      <c r="G406" s="74"/>
      <c r="H406" s="74"/>
      <c r="I406" s="227"/>
    </row>
    <row r="407" spans="2:9" s="44" customFormat="1" x14ac:dyDescent="0.25">
      <c r="B407" s="232" t="s">
        <v>764</v>
      </c>
      <c r="C407" s="75" t="s">
        <v>765</v>
      </c>
      <c r="D407" s="59" t="s">
        <v>55</v>
      </c>
      <c r="E407" s="65">
        <v>5</v>
      </c>
      <c r="F407" s="174"/>
      <c r="G407" s="175">
        <f t="shared" ref="G407:G409" si="68">ROUND(E407*F407,2)</f>
        <v>0</v>
      </c>
      <c r="H407" s="191"/>
      <c r="I407" s="230" t="e">
        <f>G407/$H$479</f>
        <v>#DIV/0!</v>
      </c>
    </row>
    <row r="408" spans="2:9" s="44" customFormat="1" x14ac:dyDescent="0.25">
      <c r="B408" s="228" t="s">
        <v>766</v>
      </c>
      <c r="C408" s="66" t="s">
        <v>767</v>
      </c>
      <c r="D408" s="61" t="s">
        <v>55</v>
      </c>
      <c r="E408" s="65">
        <v>10</v>
      </c>
      <c r="F408" s="177"/>
      <c r="G408" s="178">
        <f t="shared" si="68"/>
        <v>0</v>
      </c>
      <c r="H408" s="186"/>
      <c r="I408" s="225" t="e">
        <f>G408/$H$479</f>
        <v>#DIV/0!</v>
      </c>
    </row>
    <row r="409" spans="2:9" s="44" customFormat="1" x14ac:dyDescent="0.25">
      <c r="B409" s="233" t="s">
        <v>768</v>
      </c>
      <c r="C409" s="67" t="s">
        <v>769</v>
      </c>
      <c r="D409" s="63" t="s">
        <v>55</v>
      </c>
      <c r="E409" s="65">
        <v>14</v>
      </c>
      <c r="F409" s="180"/>
      <c r="G409" s="181">
        <f t="shared" si="68"/>
        <v>0</v>
      </c>
      <c r="H409" s="187"/>
      <c r="I409" s="229" t="e">
        <f>G409/$H$479</f>
        <v>#DIV/0!</v>
      </c>
    </row>
    <row r="410" spans="2:9" s="44" customFormat="1" x14ac:dyDescent="0.25">
      <c r="B410" s="237">
        <f>+B370+1</f>
        <v>17</v>
      </c>
      <c r="C410" s="72" t="s">
        <v>770</v>
      </c>
      <c r="D410" s="69"/>
      <c r="E410" s="69"/>
      <c r="F410" s="183"/>
      <c r="G410" s="184"/>
      <c r="H410" s="185">
        <f>SUM(G411:G416)</f>
        <v>0</v>
      </c>
      <c r="I410" s="223" t="e">
        <f>H410/$H$479</f>
        <v>#DIV/0!</v>
      </c>
    </row>
    <row r="411" spans="2:9" s="44" customFormat="1" x14ac:dyDescent="0.25">
      <c r="B411" s="232" t="s">
        <v>771</v>
      </c>
      <c r="C411" s="84" t="s">
        <v>772</v>
      </c>
      <c r="D411" s="85" t="s">
        <v>55</v>
      </c>
      <c r="E411" s="65">
        <v>2</v>
      </c>
      <c r="F411" s="174"/>
      <c r="G411" s="175">
        <f t="shared" ref="G411:G416" si="69">ROUND(E411*F411,2)</f>
        <v>0</v>
      </c>
      <c r="H411" s="191"/>
      <c r="I411" s="230" t="e">
        <f t="shared" ref="I411:I416" si="70">G411/$H$479</f>
        <v>#DIV/0!</v>
      </c>
    </row>
    <row r="412" spans="2:9" s="44" customFormat="1" x14ac:dyDescent="0.25">
      <c r="B412" s="228" t="s">
        <v>773</v>
      </c>
      <c r="C412" s="86" t="s">
        <v>774</v>
      </c>
      <c r="D412" s="87" t="s">
        <v>55</v>
      </c>
      <c r="E412" s="65">
        <v>1</v>
      </c>
      <c r="F412" s="177"/>
      <c r="G412" s="178">
        <f t="shared" si="69"/>
        <v>0</v>
      </c>
      <c r="H412" s="186"/>
      <c r="I412" s="225" t="e">
        <f t="shared" si="70"/>
        <v>#DIV/0!</v>
      </c>
    </row>
    <row r="413" spans="2:9" s="44" customFormat="1" x14ac:dyDescent="0.25">
      <c r="B413" s="228" t="s">
        <v>775</v>
      </c>
      <c r="C413" s="86" t="s">
        <v>776</v>
      </c>
      <c r="D413" s="87" t="s">
        <v>55</v>
      </c>
      <c r="E413" s="65">
        <v>3</v>
      </c>
      <c r="F413" s="177"/>
      <c r="G413" s="178">
        <f t="shared" si="69"/>
        <v>0</v>
      </c>
      <c r="H413" s="186"/>
      <c r="I413" s="225" t="e">
        <f t="shared" si="70"/>
        <v>#DIV/0!</v>
      </c>
    </row>
    <row r="414" spans="2:9" s="44" customFormat="1" x14ac:dyDescent="0.25">
      <c r="B414" s="228" t="s">
        <v>777</v>
      </c>
      <c r="C414" s="86" t="s">
        <v>778</v>
      </c>
      <c r="D414" s="87" t="s">
        <v>55</v>
      </c>
      <c r="E414" s="65">
        <v>3</v>
      </c>
      <c r="F414" s="177"/>
      <c r="G414" s="178">
        <f t="shared" si="69"/>
        <v>0</v>
      </c>
      <c r="H414" s="186"/>
      <c r="I414" s="225" t="e">
        <f t="shared" si="70"/>
        <v>#DIV/0!</v>
      </c>
    </row>
    <row r="415" spans="2:9" s="44" customFormat="1" x14ac:dyDescent="0.25">
      <c r="B415" s="228" t="s">
        <v>779</v>
      </c>
      <c r="C415" s="86" t="s">
        <v>780</v>
      </c>
      <c r="D415" s="87" t="s">
        <v>55</v>
      </c>
      <c r="E415" s="65">
        <v>2</v>
      </c>
      <c r="F415" s="177"/>
      <c r="G415" s="178">
        <f t="shared" si="69"/>
        <v>0</v>
      </c>
      <c r="H415" s="186"/>
      <c r="I415" s="225" t="e">
        <f t="shared" si="70"/>
        <v>#DIV/0!</v>
      </c>
    </row>
    <row r="416" spans="2:9" s="44" customFormat="1" x14ac:dyDescent="0.25">
      <c r="B416" s="233" t="s">
        <v>781</v>
      </c>
      <c r="C416" s="86" t="s">
        <v>782</v>
      </c>
      <c r="D416" s="89" t="s">
        <v>55</v>
      </c>
      <c r="E416" s="65">
        <v>1</v>
      </c>
      <c r="F416" s="180"/>
      <c r="G416" s="181">
        <f t="shared" si="69"/>
        <v>0</v>
      </c>
      <c r="H416" s="187"/>
      <c r="I416" s="229" t="e">
        <f t="shared" si="70"/>
        <v>#DIV/0!</v>
      </c>
    </row>
    <row r="417" spans="2:9" s="44" customFormat="1" x14ac:dyDescent="0.25">
      <c r="B417" s="237">
        <f>+B410+1</f>
        <v>18</v>
      </c>
      <c r="C417" s="72" t="s">
        <v>783</v>
      </c>
      <c r="D417" s="69"/>
      <c r="E417" s="69"/>
      <c r="F417" s="183"/>
      <c r="G417" s="184"/>
      <c r="H417" s="185">
        <f>SUM(G418:G424)</f>
        <v>0</v>
      </c>
      <c r="I417" s="223" t="e">
        <f>H417/$H$479</f>
        <v>#DIV/0!</v>
      </c>
    </row>
    <row r="418" spans="2:9" s="44" customFormat="1" ht="26.4" outlineLevel="1" x14ac:dyDescent="0.25">
      <c r="B418" s="232" t="s">
        <v>784</v>
      </c>
      <c r="C418" s="75" t="s">
        <v>322</v>
      </c>
      <c r="D418" s="59" t="s">
        <v>18</v>
      </c>
      <c r="E418" s="65">
        <v>1</v>
      </c>
      <c r="F418" s="174"/>
      <c r="G418" s="175">
        <f t="shared" ref="G418:G424" si="71">ROUND(E418*F418,2)</f>
        <v>0</v>
      </c>
      <c r="H418" s="191"/>
      <c r="I418" s="219" t="e">
        <f t="shared" ref="I418:I424" si="72">G418/$H$479</f>
        <v>#DIV/0!</v>
      </c>
    </row>
    <row r="419" spans="2:9" s="44" customFormat="1" outlineLevel="1" x14ac:dyDescent="0.25">
      <c r="B419" s="228" t="s">
        <v>785</v>
      </c>
      <c r="C419" s="66" t="s">
        <v>786</v>
      </c>
      <c r="D419" s="87" t="s">
        <v>55</v>
      </c>
      <c r="E419" s="65">
        <v>1</v>
      </c>
      <c r="F419" s="177"/>
      <c r="G419" s="178">
        <f t="shared" si="71"/>
        <v>0</v>
      </c>
      <c r="H419" s="186"/>
      <c r="I419" s="220" t="e">
        <f t="shared" si="72"/>
        <v>#DIV/0!</v>
      </c>
    </row>
    <row r="420" spans="2:9" s="44" customFormat="1" outlineLevel="1" x14ac:dyDescent="0.25">
      <c r="B420" s="228" t="s">
        <v>787</v>
      </c>
      <c r="C420" s="66" t="s">
        <v>788</v>
      </c>
      <c r="D420" s="87" t="s">
        <v>55</v>
      </c>
      <c r="E420" s="65">
        <v>1</v>
      </c>
      <c r="F420" s="177"/>
      <c r="G420" s="178">
        <f t="shared" si="71"/>
        <v>0</v>
      </c>
      <c r="H420" s="186"/>
      <c r="I420" s="220" t="e">
        <f t="shared" si="72"/>
        <v>#DIV/0!</v>
      </c>
    </row>
    <row r="421" spans="2:9" s="44" customFormat="1" outlineLevel="1" x14ac:dyDescent="0.25">
      <c r="B421" s="228" t="s">
        <v>789</v>
      </c>
      <c r="C421" s="66" t="s">
        <v>790</v>
      </c>
      <c r="D421" s="87" t="s">
        <v>55</v>
      </c>
      <c r="E421" s="65">
        <v>90</v>
      </c>
      <c r="F421" s="177"/>
      <c r="G421" s="178">
        <f t="shared" si="71"/>
        <v>0</v>
      </c>
      <c r="H421" s="186"/>
      <c r="I421" s="220" t="e">
        <f t="shared" si="72"/>
        <v>#DIV/0!</v>
      </c>
    </row>
    <row r="422" spans="2:9" s="44" customFormat="1" outlineLevel="1" x14ac:dyDescent="0.25">
      <c r="B422" s="228" t="s">
        <v>791</v>
      </c>
      <c r="C422" s="66" t="s">
        <v>792</v>
      </c>
      <c r="D422" s="87" t="s">
        <v>55</v>
      </c>
      <c r="E422" s="65">
        <v>110</v>
      </c>
      <c r="F422" s="177"/>
      <c r="G422" s="178">
        <f>ROUND(E422*F422,2)</f>
        <v>0</v>
      </c>
      <c r="H422" s="186"/>
      <c r="I422" s="220" t="e">
        <f t="shared" si="72"/>
        <v>#DIV/0!</v>
      </c>
    </row>
    <row r="423" spans="2:9" s="44" customFormat="1" outlineLevel="1" x14ac:dyDescent="0.25">
      <c r="B423" s="228" t="s">
        <v>793</v>
      </c>
      <c r="C423" s="66" t="s">
        <v>794</v>
      </c>
      <c r="D423" s="87" t="s">
        <v>55</v>
      </c>
      <c r="E423" s="65">
        <v>7</v>
      </c>
      <c r="F423" s="177"/>
      <c r="G423" s="178">
        <f t="shared" si="71"/>
        <v>0</v>
      </c>
      <c r="H423" s="186"/>
      <c r="I423" s="220" t="e">
        <f t="shared" si="72"/>
        <v>#DIV/0!</v>
      </c>
    </row>
    <row r="424" spans="2:9" s="44" customFormat="1" outlineLevel="1" x14ac:dyDescent="0.25">
      <c r="B424" s="233" t="s">
        <v>795</v>
      </c>
      <c r="C424" s="66" t="s">
        <v>796</v>
      </c>
      <c r="D424" s="87" t="s">
        <v>55</v>
      </c>
      <c r="E424" s="65">
        <v>13</v>
      </c>
      <c r="F424" s="177"/>
      <c r="G424" s="178">
        <f t="shared" si="71"/>
        <v>0</v>
      </c>
      <c r="H424" s="186"/>
      <c r="I424" s="220" t="e">
        <f t="shared" si="72"/>
        <v>#DIV/0!</v>
      </c>
    </row>
    <row r="425" spans="2:9" s="44" customFormat="1" ht="13.2" customHeight="1" x14ac:dyDescent="0.25">
      <c r="B425" s="237">
        <f>+B417+1</f>
        <v>19</v>
      </c>
      <c r="C425" s="72" t="s">
        <v>797</v>
      </c>
      <c r="D425" s="69"/>
      <c r="E425" s="69"/>
      <c r="F425" s="183"/>
      <c r="G425" s="184"/>
      <c r="H425" s="185">
        <f>SUM(G426:G475)</f>
        <v>0</v>
      </c>
      <c r="I425" s="223" t="e">
        <f>H425/$H$479</f>
        <v>#DIV/0!</v>
      </c>
    </row>
    <row r="426" spans="2:9" s="5" customFormat="1" x14ac:dyDescent="0.25">
      <c r="B426" s="226"/>
      <c r="C426" s="73" t="s">
        <v>798</v>
      </c>
      <c r="D426" s="74"/>
      <c r="E426" s="74"/>
      <c r="F426" s="188"/>
      <c r="G426" s="74"/>
      <c r="H426" s="74"/>
      <c r="I426" s="227"/>
    </row>
    <row r="427" spans="2:9" s="44" customFormat="1" outlineLevel="1" x14ac:dyDescent="0.25">
      <c r="B427" s="232" t="s">
        <v>799</v>
      </c>
      <c r="C427" s="75" t="s">
        <v>800</v>
      </c>
      <c r="D427" s="85" t="s">
        <v>40</v>
      </c>
      <c r="E427" s="77">
        <v>0.56999999999999995</v>
      </c>
      <c r="F427" s="174"/>
      <c r="G427" s="175">
        <f t="shared" ref="G427:G429" si="73">ROUND(E427*F427,2)</f>
        <v>0</v>
      </c>
      <c r="H427" s="191"/>
      <c r="I427" s="219" t="e">
        <f>G427/$H$479</f>
        <v>#DIV/0!</v>
      </c>
    </row>
    <row r="428" spans="2:9" s="44" customFormat="1" outlineLevel="1" x14ac:dyDescent="0.25">
      <c r="B428" s="228" t="s">
        <v>801</v>
      </c>
      <c r="C428" s="66" t="s">
        <v>802</v>
      </c>
      <c r="D428" s="87" t="s">
        <v>40</v>
      </c>
      <c r="E428" s="90">
        <v>6.8</v>
      </c>
      <c r="F428" s="177"/>
      <c r="G428" s="178">
        <f t="shared" si="73"/>
        <v>0</v>
      </c>
      <c r="H428" s="186"/>
      <c r="I428" s="220" t="e">
        <f>G428/$H$479</f>
        <v>#DIV/0!</v>
      </c>
    </row>
    <row r="429" spans="2:9" s="44" customFormat="1" outlineLevel="1" x14ac:dyDescent="0.25">
      <c r="B429" s="233" t="s">
        <v>803</v>
      </c>
      <c r="C429" s="67" t="s">
        <v>804</v>
      </c>
      <c r="D429" s="89" t="s">
        <v>40</v>
      </c>
      <c r="E429" s="80">
        <v>1.35</v>
      </c>
      <c r="F429" s="180"/>
      <c r="G429" s="181">
        <f t="shared" si="73"/>
        <v>0</v>
      </c>
      <c r="H429" s="187"/>
      <c r="I429" s="222" t="e">
        <f>G429/$H$479</f>
        <v>#DIV/0!</v>
      </c>
    </row>
    <row r="430" spans="2:9" s="5" customFormat="1" x14ac:dyDescent="0.25">
      <c r="B430" s="226"/>
      <c r="C430" s="73" t="s">
        <v>805</v>
      </c>
      <c r="D430" s="74"/>
      <c r="E430" s="74"/>
      <c r="F430" s="188"/>
      <c r="G430" s="74"/>
      <c r="H430" s="74"/>
      <c r="I430" s="227"/>
    </row>
    <row r="431" spans="2:9" s="44" customFormat="1" outlineLevel="1" x14ac:dyDescent="0.25">
      <c r="B431" s="232" t="s">
        <v>806</v>
      </c>
      <c r="C431" s="75" t="s">
        <v>807</v>
      </c>
      <c r="D431" s="85" t="s">
        <v>24</v>
      </c>
      <c r="E431" s="77">
        <v>24</v>
      </c>
      <c r="F431" s="174"/>
      <c r="G431" s="175">
        <f t="shared" ref="G431:G432" si="74">ROUND(E431*F431,2)</f>
        <v>0</v>
      </c>
      <c r="H431" s="191"/>
      <c r="I431" s="219" t="e">
        <f>G431/$H$479</f>
        <v>#DIV/0!</v>
      </c>
    </row>
    <row r="432" spans="2:9" s="44" customFormat="1" outlineLevel="1" x14ac:dyDescent="0.25">
      <c r="B432" s="233" t="s">
        <v>808</v>
      </c>
      <c r="C432" s="66" t="s">
        <v>809</v>
      </c>
      <c r="D432" s="87" t="s">
        <v>55</v>
      </c>
      <c r="E432" s="90">
        <v>2</v>
      </c>
      <c r="F432" s="177"/>
      <c r="G432" s="178">
        <f t="shared" si="74"/>
        <v>0</v>
      </c>
      <c r="H432" s="186"/>
      <c r="I432" s="220" t="e">
        <f>G432/$H$479</f>
        <v>#DIV/0!</v>
      </c>
    </row>
    <row r="433" spans="2:9" s="5" customFormat="1" x14ac:dyDescent="0.25">
      <c r="B433" s="226"/>
      <c r="C433" s="73" t="s">
        <v>810</v>
      </c>
      <c r="D433" s="74"/>
      <c r="E433" s="74"/>
      <c r="F433" s="188"/>
      <c r="G433" s="74"/>
      <c r="H433" s="74"/>
      <c r="I433" s="227"/>
    </row>
    <row r="434" spans="2:9" s="44" customFormat="1" ht="25.2" customHeight="1" outlineLevel="1" x14ac:dyDescent="0.25">
      <c r="B434" s="228" t="s">
        <v>811</v>
      </c>
      <c r="C434" s="66" t="s">
        <v>812</v>
      </c>
      <c r="D434" s="87" t="s">
        <v>18</v>
      </c>
      <c r="E434" s="90">
        <v>1</v>
      </c>
      <c r="F434" s="177"/>
      <c r="G434" s="178">
        <f>ROUND(E434*F434,2)</f>
        <v>0</v>
      </c>
      <c r="H434" s="186"/>
      <c r="I434" s="220" t="e">
        <f>G434/$H$479</f>
        <v>#DIV/0!</v>
      </c>
    </row>
    <row r="435" spans="2:9" s="44" customFormat="1" ht="26.4" outlineLevel="1" x14ac:dyDescent="0.25">
      <c r="B435" s="233" t="s">
        <v>813</v>
      </c>
      <c r="C435" s="66" t="s">
        <v>814</v>
      </c>
      <c r="D435" s="87" t="s">
        <v>55</v>
      </c>
      <c r="E435" s="90">
        <v>2</v>
      </c>
      <c r="F435" s="177"/>
      <c r="G435" s="178">
        <f>ROUND(E435*F435,2)</f>
        <v>0</v>
      </c>
      <c r="H435" s="186"/>
      <c r="I435" s="220" t="e">
        <f>G435/$H$479</f>
        <v>#DIV/0!</v>
      </c>
    </row>
    <row r="436" spans="2:9" s="5" customFormat="1" x14ac:dyDescent="0.25">
      <c r="B436" s="226"/>
      <c r="C436" s="73" t="s">
        <v>815</v>
      </c>
      <c r="D436" s="74"/>
      <c r="E436" s="74"/>
      <c r="F436" s="188"/>
      <c r="G436" s="74"/>
      <c r="H436" s="74"/>
      <c r="I436" s="227"/>
    </row>
    <row r="437" spans="2:9" s="44" customFormat="1" outlineLevel="1" x14ac:dyDescent="0.25">
      <c r="B437" s="228" t="s">
        <v>816</v>
      </c>
      <c r="C437" s="66" t="s">
        <v>817</v>
      </c>
      <c r="D437" s="87" t="s">
        <v>18</v>
      </c>
      <c r="E437" s="90">
        <v>1</v>
      </c>
      <c r="F437" s="177"/>
      <c r="G437" s="178">
        <f>ROUND(E437*F437,2)</f>
        <v>0</v>
      </c>
      <c r="H437" s="186"/>
      <c r="I437" s="220" t="e">
        <f>G437/$H$479</f>
        <v>#DIV/0!</v>
      </c>
    </row>
    <row r="438" spans="2:9" s="44" customFormat="1" outlineLevel="1" x14ac:dyDescent="0.25">
      <c r="B438" s="228" t="s">
        <v>818</v>
      </c>
      <c r="C438" s="66" t="s">
        <v>819</v>
      </c>
      <c r="D438" s="87" t="s">
        <v>55</v>
      </c>
      <c r="E438" s="90">
        <v>6</v>
      </c>
      <c r="F438" s="177"/>
      <c r="G438" s="178">
        <f t="shared" ref="G438:G440" si="75">ROUND(E438*F438,2)</f>
        <v>0</v>
      </c>
      <c r="H438" s="186"/>
      <c r="I438" s="220" t="e">
        <f t="shared" ref="I438:I440" si="76">G438/$H$479</f>
        <v>#DIV/0!</v>
      </c>
    </row>
    <row r="439" spans="2:9" s="44" customFormat="1" ht="26.4" outlineLevel="1" x14ac:dyDescent="0.25">
      <c r="B439" s="228" t="s">
        <v>820</v>
      </c>
      <c r="C439" s="66" t="s">
        <v>821</v>
      </c>
      <c r="D439" s="87" t="s">
        <v>55</v>
      </c>
      <c r="E439" s="90">
        <v>3</v>
      </c>
      <c r="F439" s="177"/>
      <c r="G439" s="178">
        <f>ROUND(E439*F439,2)</f>
        <v>0</v>
      </c>
      <c r="H439" s="186"/>
      <c r="I439" s="220" t="e">
        <f>G439/$H$479</f>
        <v>#DIV/0!</v>
      </c>
    </row>
    <row r="440" spans="2:9" s="44" customFormat="1" outlineLevel="1" x14ac:dyDescent="0.25">
      <c r="B440" s="228" t="s">
        <v>822</v>
      </c>
      <c r="C440" s="66" t="s">
        <v>823</v>
      </c>
      <c r="D440" s="87" t="s">
        <v>24</v>
      </c>
      <c r="E440" s="90">
        <v>60</v>
      </c>
      <c r="F440" s="177"/>
      <c r="G440" s="178">
        <f t="shared" si="75"/>
        <v>0</v>
      </c>
      <c r="H440" s="186"/>
      <c r="I440" s="220" t="e">
        <f t="shared" si="76"/>
        <v>#DIV/0!</v>
      </c>
    </row>
    <row r="441" spans="2:9" s="5" customFormat="1" x14ac:dyDescent="0.25">
      <c r="B441" s="226"/>
      <c r="C441" s="73" t="s">
        <v>824</v>
      </c>
      <c r="D441" s="74"/>
      <c r="E441" s="74"/>
      <c r="F441" s="188"/>
      <c r="G441" s="74"/>
      <c r="H441" s="74"/>
      <c r="I441" s="227"/>
    </row>
    <row r="442" spans="2:9" s="44" customFormat="1" outlineLevel="1" x14ac:dyDescent="0.25">
      <c r="B442" s="238" t="s">
        <v>818</v>
      </c>
      <c r="C442" s="45" t="s">
        <v>825</v>
      </c>
      <c r="D442" s="48" t="s">
        <v>40</v>
      </c>
      <c r="E442" s="91">
        <v>19</v>
      </c>
      <c r="F442" s="192"/>
      <c r="G442" s="193">
        <f>ROUND(E442*F442,2)</f>
        <v>0</v>
      </c>
      <c r="H442" s="194"/>
      <c r="I442" s="231" t="e">
        <f>G442/$H$479</f>
        <v>#DIV/0!</v>
      </c>
    </row>
    <row r="443" spans="2:9" s="5" customFormat="1" x14ac:dyDescent="0.25">
      <c r="B443" s="226"/>
      <c r="C443" s="73" t="s">
        <v>826</v>
      </c>
      <c r="D443" s="74"/>
      <c r="E443" s="74"/>
      <c r="F443" s="188"/>
      <c r="G443" s="74"/>
      <c r="H443" s="74"/>
      <c r="I443" s="227"/>
    </row>
    <row r="444" spans="2:9" s="44" customFormat="1" outlineLevel="1" x14ac:dyDescent="0.25">
      <c r="B444" s="232" t="s">
        <v>820</v>
      </c>
      <c r="C444" s="45" t="s">
        <v>827</v>
      </c>
      <c r="D444" s="48" t="s">
        <v>21</v>
      </c>
      <c r="E444" s="91">
        <v>140</v>
      </c>
      <c r="F444" s="192"/>
      <c r="G444" s="193">
        <f>ROUND(E444*F444,2)</f>
        <v>0</v>
      </c>
      <c r="H444" s="194"/>
      <c r="I444" s="231" t="e">
        <f>G444/$H$479</f>
        <v>#DIV/0!</v>
      </c>
    </row>
    <row r="445" spans="2:9" s="5" customFormat="1" x14ac:dyDescent="0.25">
      <c r="B445" s="226"/>
      <c r="C445" s="73" t="s">
        <v>828</v>
      </c>
      <c r="D445" s="74"/>
      <c r="E445" s="74"/>
      <c r="F445" s="188"/>
      <c r="G445" s="74"/>
      <c r="H445" s="74"/>
      <c r="I445" s="227"/>
    </row>
    <row r="446" spans="2:9" s="44" customFormat="1" outlineLevel="1" x14ac:dyDescent="0.25">
      <c r="B446" s="232" t="s">
        <v>822</v>
      </c>
      <c r="C446" s="75" t="s">
        <v>829</v>
      </c>
      <c r="D446" s="85" t="s">
        <v>40</v>
      </c>
      <c r="E446" s="77">
        <v>1.4</v>
      </c>
      <c r="F446" s="174"/>
      <c r="G446" s="175">
        <f t="shared" ref="G446:G447" si="77">ROUND(E446*F446,2)</f>
        <v>0</v>
      </c>
      <c r="H446" s="191"/>
      <c r="I446" s="219" t="e">
        <f>G446/$H$479</f>
        <v>#DIV/0!</v>
      </c>
    </row>
    <row r="447" spans="2:9" s="44" customFormat="1" outlineLevel="1" x14ac:dyDescent="0.25">
      <c r="B447" s="233" t="s">
        <v>830</v>
      </c>
      <c r="C447" s="67" t="s">
        <v>831</v>
      </c>
      <c r="D447" s="89" t="s">
        <v>21</v>
      </c>
      <c r="E447" s="80">
        <v>2</v>
      </c>
      <c r="F447" s="180"/>
      <c r="G447" s="181">
        <f t="shared" si="77"/>
        <v>0</v>
      </c>
      <c r="H447" s="187"/>
      <c r="I447" s="222" t="e">
        <f>G447/$H$479</f>
        <v>#DIV/0!</v>
      </c>
    </row>
    <row r="448" spans="2:9" s="5" customFormat="1" x14ac:dyDescent="0.25">
      <c r="B448" s="226"/>
      <c r="C448" s="73" t="s">
        <v>832</v>
      </c>
      <c r="D448" s="74"/>
      <c r="E448" s="74"/>
      <c r="F448" s="188"/>
      <c r="G448" s="74"/>
      <c r="H448" s="74"/>
      <c r="I448" s="227"/>
    </row>
    <row r="449" spans="2:9" s="44" customFormat="1" outlineLevel="1" x14ac:dyDescent="0.25">
      <c r="B449" s="228" t="s">
        <v>833</v>
      </c>
      <c r="C449" s="66" t="s">
        <v>834</v>
      </c>
      <c r="D449" s="87" t="s">
        <v>21</v>
      </c>
      <c r="E449" s="90">
        <v>1</v>
      </c>
      <c r="F449" s="177"/>
      <c r="G449" s="178">
        <f t="shared" ref="G449:G452" si="78">ROUND(E449*F449,2)</f>
        <v>0</v>
      </c>
      <c r="H449" s="186"/>
      <c r="I449" s="220" t="e">
        <f>G449/$H$479</f>
        <v>#DIV/0!</v>
      </c>
    </row>
    <row r="450" spans="2:9" s="44" customFormat="1" outlineLevel="1" x14ac:dyDescent="0.25">
      <c r="B450" s="228" t="s">
        <v>835</v>
      </c>
      <c r="C450" s="66" t="s">
        <v>836</v>
      </c>
      <c r="D450" s="87" t="s">
        <v>21</v>
      </c>
      <c r="E450" s="90">
        <v>4.75</v>
      </c>
      <c r="F450" s="177"/>
      <c r="G450" s="178">
        <f t="shared" si="78"/>
        <v>0</v>
      </c>
      <c r="H450" s="186"/>
      <c r="I450" s="220" t="e">
        <f>G450/$H$479</f>
        <v>#DIV/0!</v>
      </c>
    </row>
    <row r="451" spans="2:9" s="44" customFormat="1" outlineLevel="1" x14ac:dyDescent="0.25">
      <c r="B451" s="228" t="s">
        <v>837</v>
      </c>
      <c r="C451" s="66" t="s">
        <v>838</v>
      </c>
      <c r="D451" s="87" t="s">
        <v>21</v>
      </c>
      <c r="E451" s="90">
        <v>4</v>
      </c>
      <c r="F451" s="177"/>
      <c r="G451" s="178">
        <f t="shared" si="78"/>
        <v>0</v>
      </c>
      <c r="H451" s="186"/>
      <c r="I451" s="220" t="e">
        <f>G451/$H$479</f>
        <v>#DIV/0!</v>
      </c>
    </row>
    <row r="452" spans="2:9" s="44" customFormat="1" ht="26.4" outlineLevel="1" x14ac:dyDescent="0.25">
      <c r="B452" s="228" t="s">
        <v>839</v>
      </c>
      <c r="C452" s="66" t="s">
        <v>840</v>
      </c>
      <c r="D452" s="87" t="s">
        <v>21</v>
      </c>
      <c r="E452" s="90">
        <v>8</v>
      </c>
      <c r="F452" s="177"/>
      <c r="G452" s="178">
        <f t="shared" si="78"/>
        <v>0</v>
      </c>
      <c r="H452" s="186"/>
      <c r="I452" s="220" t="e">
        <f>G452/$H$479</f>
        <v>#DIV/0!</v>
      </c>
    </row>
    <row r="453" spans="2:9" s="5" customFormat="1" x14ac:dyDescent="0.25">
      <c r="B453" s="226"/>
      <c r="C453" s="73" t="s">
        <v>841</v>
      </c>
      <c r="D453" s="74"/>
      <c r="E453" s="74"/>
      <c r="F453" s="188"/>
      <c r="G453" s="74"/>
      <c r="H453" s="74"/>
      <c r="I453" s="227"/>
    </row>
    <row r="454" spans="2:9" s="44" customFormat="1" outlineLevel="1" x14ac:dyDescent="0.25">
      <c r="B454" s="232" t="s">
        <v>842</v>
      </c>
      <c r="C454" s="75" t="s">
        <v>843</v>
      </c>
      <c r="D454" s="85" t="s">
        <v>21</v>
      </c>
      <c r="E454" s="77">
        <v>51</v>
      </c>
      <c r="F454" s="174"/>
      <c r="G454" s="175">
        <f t="shared" ref="G454:G456" si="79">ROUND(E454*F454,2)</f>
        <v>0</v>
      </c>
      <c r="H454" s="191"/>
      <c r="I454" s="219" t="e">
        <f>G454/$H$479</f>
        <v>#DIV/0!</v>
      </c>
    </row>
    <row r="455" spans="2:9" s="44" customFormat="1" outlineLevel="1" x14ac:dyDescent="0.25">
      <c r="B455" s="228" t="s">
        <v>844</v>
      </c>
      <c r="C455" s="66" t="s">
        <v>845</v>
      </c>
      <c r="D455" s="87" t="s">
        <v>21</v>
      </c>
      <c r="E455" s="90">
        <v>8</v>
      </c>
      <c r="F455" s="177"/>
      <c r="G455" s="178">
        <f t="shared" si="79"/>
        <v>0</v>
      </c>
      <c r="H455" s="186"/>
      <c r="I455" s="220" t="e">
        <f>G455/$H$479</f>
        <v>#DIV/0!</v>
      </c>
    </row>
    <row r="456" spans="2:9" s="44" customFormat="1" outlineLevel="1" x14ac:dyDescent="0.25">
      <c r="B456" s="228" t="s">
        <v>846</v>
      </c>
      <c r="C456" s="66" t="s">
        <v>847</v>
      </c>
      <c r="D456" s="87" t="s">
        <v>21</v>
      </c>
      <c r="E456" s="90">
        <v>40</v>
      </c>
      <c r="F456" s="177"/>
      <c r="G456" s="178">
        <f t="shared" si="79"/>
        <v>0</v>
      </c>
      <c r="H456" s="186"/>
      <c r="I456" s="220" t="e">
        <f>G456/$H$479</f>
        <v>#DIV/0!</v>
      </c>
    </row>
    <row r="457" spans="2:9" s="44" customFormat="1" ht="26.4" outlineLevel="1" x14ac:dyDescent="0.25">
      <c r="B457" s="233" t="s">
        <v>848</v>
      </c>
      <c r="C457" s="66" t="s">
        <v>849</v>
      </c>
      <c r="D457" s="87" t="s">
        <v>21</v>
      </c>
      <c r="E457" s="90">
        <v>216</v>
      </c>
      <c r="F457" s="177"/>
      <c r="G457" s="178">
        <f t="shared" ref="G457" si="80">ROUND(E457*F457,2)</f>
        <v>0</v>
      </c>
      <c r="H457" s="186"/>
      <c r="I457" s="220" t="e">
        <f>G457/$H$479</f>
        <v>#DIV/0!</v>
      </c>
    </row>
    <row r="458" spans="2:9" s="5" customFormat="1" x14ac:dyDescent="0.25">
      <c r="B458" s="226"/>
      <c r="C458" s="73" t="s">
        <v>850</v>
      </c>
      <c r="D458" s="74"/>
      <c r="E458" s="74"/>
      <c r="F458" s="188"/>
      <c r="G458" s="74"/>
      <c r="H458" s="74"/>
      <c r="I458" s="227"/>
    </row>
    <row r="459" spans="2:9" s="44" customFormat="1" outlineLevel="1" x14ac:dyDescent="0.25">
      <c r="B459" s="232" t="s">
        <v>851</v>
      </c>
      <c r="C459" s="75" t="s">
        <v>852</v>
      </c>
      <c r="D459" s="85" t="s">
        <v>55</v>
      </c>
      <c r="E459" s="90">
        <v>25</v>
      </c>
      <c r="F459" s="174"/>
      <c r="G459" s="175">
        <f t="shared" ref="G459" si="81">ROUND(E459*F459,2)</f>
        <v>0</v>
      </c>
      <c r="H459" s="191"/>
      <c r="I459" s="219" t="e">
        <f>G459/$H$479</f>
        <v>#DIV/0!</v>
      </c>
    </row>
    <row r="460" spans="2:9" s="44" customFormat="1" outlineLevel="1" x14ac:dyDescent="0.25">
      <c r="B460" s="228" t="s">
        <v>853</v>
      </c>
      <c r="C460" s="66" t="s">
        <v>854</v>
      </c>
      <c r="D460" s="87" t="s">
        <v>55</v>
      </c>
      <c r="E460" s="90">
        <v>16</v>
      </c>
      <c r="F460" s="177"/>
      <c r="G460" s="178">
        <f t="shared" ref="G460:G463" si="82">ROUND(E460*F460,2)</f>
        <v>0</v>
      </c>
      <c r="H460" s="186"/>
      <c r="I460" s="220" t="e">
        <f t="shared" ref="I460:I463" si="83">G460/$H$479</f>
        <v>#DIV/0!</v>
      </c>
    </row>
    <row r="461" spans="2:9" s="44" customFormat="1" outlineLevel="1" x14ac:dyDescent="0.25">
      <c r="B461" s="228" t="s">
        <v>855</v>
      </c>
      <c r="C461" s="66" t="s">
        <v>856</v>
      </c>
      <c r="D461" s="87" t="s">
        <v>55</v>
      </c>
      <c r="E461" s="90">
        <v>2</v>
      </c>
      <c r="F461" s="177"/>
      <c r="G461" s="178">
        <f t="shared" si="82"/>
        <v>0</v>
      </c>
      <c r="H461" s="186"/>
      <c r="I461" s="220" t="e">
        <f t="shared" si="83"/>
        <v>#DIV/0!</v>
      </c>
    </row>
    <row r="462" spans="2:9" s="44" customFormat="1" outlineLevel="1" x14ac:dyDescent="0.25">
      <c r="B462" s="228" t="s">
        <v>857</v>
      </c>
      <c r="C462" s="66" t="s">
        <v>858</v>
      </c>
      <c r="D462" s="87" t="s">
        <v>55</v>
      </c>
      <c r="E462" s="90">
        <v>3</v>
      </c>
      <c r="F462" s="177"/>
      <c r="G462" s="178">
        <f t="shared" si="82"/>
        <v>0</v>
      </c>
      <c r="H462" s="186"/>
      <c r="I462" s="220" t="e">
        <f t="shared" si="83"/>
        <v>#DIV/0!</v>
      </c>
    </row>
    <row r="463" spans="2:9" s="44" customFormat="1" outlineLevel="1" x14ac:dyDescent="0.25">
      <c r="B463" s="233" t="s">
        <v>859</v>
      </c>
      <c r="C463" s="66" t="s">
        <v>860</v>
      </c>
      <c r="D463" s="87" t="s">
        <v>55</v>
      </c>
      <c r="E463" s="90">
        <v>5</v>
      </c>
      <c r="F463" s="177"/>
      <c r="G463" s="178">
        <f t="shared" si="82"/>
        <v>0</v>
      </c>
      <c r="H463" s="186"/>
      <c r="I463" s="220" t="e">
        <f t="shared" si="83"/>
        <v>#DIV/0!</v>
      </c>
    </row>
    <row r="464" spans="2:9" s="5" customFormat="1" x14ac:dyDescent="0.25">
      <c r="B464" s="226"/>
      <c r="C464" s="73" t="s">
        <v>861</v>
      </c>
      <c r="D464" s="74"/>
      <c r="E464" s="74"/>
      <c r="F464" s="188"/>
      <c r="G464" s="74"/>
      <c r="H464" s="74"/>
      <c r="I464" s="227"/>
    </row>
    <row r="465" spans="1:9" s="44" customFormat="1" outlineLevel="1" x14ac:dyDescent="0.25">
      <c r="B465" s="232" t="s">
        <v>862</v>
      </c>
      <c r="C465" s="75" t="s">
        <v>863</v>
      </c>
      <c r="D465" s="85" t="s">
        <v>55</v>
      </c>
      <c r="E465" s="77">
        <v>2</v>
      </c>
      <c r="F465" s="174"/>
      <c r="G465" s="175">
        <f t="shared" ref="G465:G470" si="84">ROUND(E465*F465,2)</f>
        <v>0</v>
      </c>
      <c r="H465" s="191"/>
      <c r="I465" s="219" t="e">
        <f t="shared" ref="I465:I470" si="85">G465/$H$479</f>
        <v>#DIV/0!</v>
      </c>
    </row>
    <row r="466" spans="1:9" s="44" customFormat="1" outlineLevel="1" x14ac:dyDescent="0.25">
      <c r="B466" s="228" t="s">
        <v>864</v>
      </c>
      <c r="C466" s="66" t="s">
        <v>865</v>
      </c>
      <c r="D466" s="87" t="s">
        <v>55</v>
      </c>
      <c r="E466" s="90">
        <v>1</v>
      </c>
      <c r="F466" s="177"/>
      <c r="G466" s="178">
        <f t="shared" si="84"/>
        <v>0</v>
      </c>
      <c r="H466" s="186"/>
      <c r="I466" s="220" t="e">
        <f t="shared" si="85"/>
        <v>#DIV/0!</v>
      </c>
    </row>
    <row r="467" spans="1:9" s="44" customFormat="1" outlineLevel="1" x14ac:dyDescent="0.25">
      <c r="B467" s="228" t="s">
        <v>866</v>
      </c>
      <c r="C467" s="66" t="s">
        <v>867</v>
      </c>
      <c r="D467" s="87" t="s">
        <v>55</v>
      </c>
      <c r="E467" s="90">
        <v>2</v>
      </c>
      <c r="F467" s="177"/>
      <c r="G467" s="178">
        <f t="shared" si="84"/>
        <v>0</v>
      </c>
      <c r="H467" s="186"/>
      <c r="I467" s="220" t="e">
        <f t="shared" si="85"/>
        <v>#DIV/0!</v>
      </c>
    </row>
    <row r="468" spans="1:9" s="44" customFormat="1" outlineLevel="1" x14ac:dyDescent="0.25">
      <c r="B468" s="228" t="s">
        <v>868</v>
      </c>
      <c r="C468" s="66" t="s">
        <v>869</v>
      </c>
      <c r="D468" s="87" t="s">
        <v>55</v>
      </c>
      <c r="E468" s="90">
        <v>1</v>
      </c>
      <c r="F468" s="177"/>
      <c r="G468" s="178">
        <f t="shared" si="84"/>
        <v>0</v>
      </c>
      <c r="H468" s="186"/>
      <c r="I468" s="220" t="e">
        <f t="shared" si="85"/>
        <v>#DIV/0!</v>
      </c>
    </row>
    <row r="469" spans="1:9" s="44" customFormat="1" outlineLevel="1" x14ac:dyDescent="0.25">
      <c r="B469" s="228" t="s">
        <v>870</v>
      </c>
      <c r="C469" s="66" t="s">
        <v>871</v>
      </c>
      <c r="D469" s="87" t="s">
        <v>55</v>
      </c>
      <c r="E469" s="90">
        <v>1</v>
      </c>
      <c r="F469" s="177"/>
      <c r="G469" s="178">
        <f t="shared" si="84"/>
        <v>0</v>
      </c>
      <c r="H469" s="186"/>
      <c r="I469" s="220" t="e">
        <f t="shared" si="85"/>
        <v>#DIV/0!</v>
      </c>
    </row>
    <row r="470" spans="1:9" s="44" customFormat="1" outlineLevel="1" x14ac:dyDescent="0.25">
      <c r="B470" s="233" t="s">
        <v>872</v>
      </c>
      <c r="C470" s="67" t="s">
        <v>873</v>
      </c>
      <c r="D470" s="89" t="s">
        <v>55</v>
      </c>
      <c r="E470" s="80">
        <v>4</v>
      </c>
      <c r="F470" s="180"/>
      <c r="G470" s="181">
        <f t="shared" si="84"/>
        <v>0</v>
      </c>
      <c r="H470" s="187"/>
      <c r="I470" s="222" t="e">
        <f t="shared" si="85"/>
        <v>#DIV/0!</v>
      </c>
    </row>
    <row r="471" spans="1:9" s="5" customFormat="1" x14ac:dyDescent="0.25">
      <c r="B471" s="226"/>
      <c r="C471" s="73" t="s">
        <v>874</v>
      </c>
      <c r="D471" s="74"/>
      <c r="E471" s="74"/>
      <c r="F471" s="188"/>
      <c r="G471" s="74"/>
      <c r="H471" s="74"/>
      <c r="I471" s="227"/>
    </row>
    <row r="472" spans="1:9" s="44" customFormat="1" outlineLevel="1" x14ac:dyDescent="0.25">
      <c r="B472" s="228" t="s">
        <v>875</v>
      </c>
      <c r="C472" s="66" t="s">
        <v>876</v>
      </c>
      <c r="D472" s="87" t="s">
        <v>40</v>
      </c>
      <c r="E472" s="90">
        <v>0.6</v>
      </c>
      <c r="F472" s="177"/>
      <c r="G472" s="178">
        <f t="shared" ref="G472:G475" si="86">ROUND(E472*F472,2)</f>
        <v>0</v>
      </c>
      <c r="H472" s="186"/>
      <c r="I472" s="220" t="e">
        <f t="shared" ref="I472:I475" si="87">G472/$H$479</f>
        <v>#DIV/0!</v>
      </c>
    </row>
    <row r="473" spans="1:9" s="44" customFormat="1" outlineLevel="1" x14ac:dyDescent="0.25">
      <c r="B473" s="228" t="s">
        <v>877</v>
      </c>
      <c r="C473" s="66" t="s">
        <v>878</v>
      </c>
      <c r="D473" s="87" t="s">
        <v>40</v>
      </c>
      <c r="E473" s="90">
        <v>0.6</v>
      </c>
      <c r="F473" s="177"/>
      <c r="G473" s="178">
        <f t="shared" si="86"/>
        <v>0</v>
      </c>
      <c r="H473" s="186"/>
      <c r="I473" s="220" t="e">
        <f t="shared" si="87"/>
        <v>#DIV/0!</v>
      </c>
    </row>
    <row r="474" spans="1:9" s="44" customFormat="1" outlineLevel="1" x14ac:dyDescent="0.25">
      <c r="B474" s="228" t="s">
        <v>879</v>
      </c>
      <c r="C474" s="66" t="s">
        <v>880</v>
      </c>
      <c r="D474" s="87" t="s">
        <v>40</v>
      </c>
      <c r="E474" s="90">
        <v>0.85</v>
      </c>
      <c r="F474" s="177"/>
      <c r="G474" s="178">
        <f t="shared" si="86"/>
        <v>0</v>
      </c>
      <c r="H474" s="186"/>
      <c r="I474" s="220" t="e">
        <f t="shared" si="87"/>
        <v>#DIV/0!</v>
      </c>
    </row>
    <row r="475" spans="1:9" s="44" customFormat="1" outlineLevel="1" x14ac:dyDescent="0.25">
      <c r="B475" s="228" t="s">
        <v>881</v>
      </c>
      <c r="C475" s="66" t="s">
        <v>882</v>
      </c>
      <c r="D475" s="87" t="s">
        <v>40</v>
      </c>
      <c r="E475" s="90">
        <v>0.85</v>
      </c>
      <c r="F475" s="177"/>
      <c r="G475" s="178">
        <f t="shared" si="86"/>
        <v>0</v>
      </c>
      <c r="H475" s="186"/>
      <c r="I475" s="220" t="e">
        <f t="shared" si="87"/>
        <v>#DIV/0!</v>
      </c>
    </row>
    <row r="476" spans="1:9" s="44" customFormat="1" ht="13.2" customHeight="1" x14ac:dyDescent="0.25">
      <c r="B476" s="237">
        <f>+B425+1</f>
        <v>20</v>
      </c>
      <c r="C476" s="72" t="s">
        <v>883</v>
      </c>
      <c r="D476" s="69"/>
      <c r="E476" s="69"/>
      <c r="F476" s="183"/>
      <c r="G476" s="184"/>
      <c r="H476" s="185">
        <f>SUM(G477:G478)</f>
        <v>0</v>
      </c>
      <c r="I476" s="223" t="e">
        <f>H476/$H$479</f>
        <v>#DIV/0!</v>
      </c>
    </row>
    <row r="477" spans="1:9" s="44" customFormat="1" outlineLevel="1" x14ac:dyDescent="0.25">
      <c r="B477" s="228" t="s">
        <v>884</v>
      </c>
      <c r="C477" s="75" t="s">
        <v>885</v>
      </c>
      <c r="D477" s="85" t="s">
        <v>886</v>
      </c>
      <c r="E477" s="77">
        <v>8</v>
      </c>
      <c r="F477" s="174"/>
      <c r="G477" s="175">
        <f t="shared" ref="G477:G478" si="88">ROUND(E477*F477,2)</f>
        <v>0</v>
      </c>
      <c r="H477" s="191"/>
      <c r="I477" s="219" t="e">
        <f t="shared" ref="I477:I478" si="89">G477/$H$479</f>
        <v>#DIV/0!</v>
      </c>
    </row>
    <row r="478" spans="1:9" s="44" customFormat="1" outlineLevel="1" x14ac:dyDescent="0.25">
      <c r="B478" s="228" t="s">
        <v>887</v>
      </c>
      <c r="C478" s="67" t="s">
        <v>888</v>
      </c>
      <c r="D478" s="89" t="s">
        <v>18</v>
      </c>
      <c r="E478" s="80">
        <v>1</v>
      </c>
      <c r="F478" s="180"/>
      <c r="G478" s="181">
        <f t="shared" si="88"/>
        <v>0</v>
      </c>
      <c r="H478" s="187"/>
      <c r="I478" s="222" t="e">
        <f t="shared" si="89"/>
        <v>#DIV/0!</v>
      </c>
    </row>
    <row r="479" spans="1:9" s="44" customFormat="1" ht="13.2" customHeight="1" x14ac:dyDescent="0.25">
      <c r="B479" s="237" t="s">
        <v>889</v>
      </c>
      <c r="C479" s="72"/>
      <c r="D479" s="69"/>
      <c r="E479" s="69"/>
      <c r="F479" s="183"/>
      <c r="G479" s="184"/>
      <c r="H479" s="185">
        <f>SUM(G12:G478)</f>
        <v>0</v>
      </c>
      <c r="I479" s="223" t="e">
        <f>H479/$H$479</f>
        <v>#DIV/0!</v>
      </c>
    </row>
    <row r="480" spans="1:9" s="3" customFormat="1" ht="13.8" thickBot="1" x14ac:dyDescent="0.3">
      <c r="A480" s="44"/>
      <c r="B480" s="240"/>
      <c r="C480" s="23"/>
      <c r="D480" s="24"/>
      <c r="E480" s="24"/>
      <c r="F480" s="24"/>
      <c r="G480" s="210"/>
      <c r="H480" s="24"/>
      <c r="I480" s="241"/>
    </row>
    <row r="481" spans="1:9" s="3" customFormat="1" ht="13.8" thickBot="1" x14ac:dyDescent="0.3">
      <c r="A481" s="44"/>
      <c r="B481" s="242" t="s">
        <v>890</v>
      </c>
      <c r="C481" s="15" t="s">
        <v>891</v>
      </c>
      <c r="D481" s="16"/>
      <c r="E481" s="16"/>
      <c r="F481" s="16"/>
      <c r="G481" s="18"/>
      <c r="H481" s="49">
        <f>+H479</f>
        <v>0</v>
      </c>
      <c r="I481" s="243"/>
    </row>
    <row r="482" spans="1:9" s="3" customFormat="1" ht="13.8" thickBot="1" x14ac:dyDescent="0.3">
      <c r="A482" s="44"/>
      <c r="B482" s="242"/>
      <c r="C482" s="6" t="s">
        <v>892</v>
      </c>
      <c r="D482" s="7" t="s">
        <v>893</v>
      </c>
      <c r="E482" s="40"/>
      <c r="F482" s="9"/>
      <c r="G482" s="10"/>
      <c r="H482" s="50">
        <f>H481*E482%</f>
        <v>0</v>
      </c>
      <c r="I482" s="243"/>
    </row>
    <row r="483" spans="1:9" s="3" customFormat="1" ht="13.8" thickBot="1" x14ac:dyDescent="0.3">
      <c r="B483" s="244" t="s">
        <v>894</v>
      </c>
      <c r="C483" s="15" t="s">
        <v>895</v>
      </c>
      <c r="D483" s="16"/>
      <c r="E483" s="16"/>
      <c r="F483" s="16"/>
      <c r="G483" s="17"/>
      <c r="H483" s="49">
        <f>SUM(H481:H482)</f>
        <v>0</v>
      </c>
      <c r="I483" s="243"/>
    </row>
    <row r="484" spans="1:9" s="3" customFormat="1" x14ac:dyDescent="0.25">
      <c r="B484" s="242"/>
      <c r="C484" s="21" t="s">
        <v>896</v>
      </c>
      <c r="D484" s="7" t="s">
        <v>893</v>
      </c>
      <c r="E484" s="41"/>
      <c r="F484" s="36"/>
      <c r="G484" s="22"/>
      <c r="H484" s="51">
        <f>H483*E484%</f>
        <v>0</v>
      </c>
      <c r="I484" s="243"/>
    </row>
    <row r="485" spans="1:9" s="3" customFormat="1" ht="13.8" thickBot="1" x14ac:dyDescent="0.3">
      <c r="B485" s="242"/>
      <c r="C485" s="21" t="s">
        <v>897</v>
      </c>
      <c r="D485" s="35" t="s">
        <v>893</v>
      </c>
      <c r="E485" s="41"/>
      <c r="F485" s="36"/>
      <c r="G485" s="22"/>
      <c r="H485" s="51">
        <f>H483*E485%</f>
        <v>0</v>
      </c>
      <c r="I485" s="243"/>
    </row>
    <row r="486" spans="1:9" s="3" customFormat="1" ht="13.8" thickBot="1" x14ac:dyDescent="0.3">
      <c r="B486" s="244" t="s">
        <v>898</v>
      </c>
      <c r="C486" s="54" t="s">
        <v>899</v>
      </c>
      <c r="D486" s="55"/>
      <c r="E486" s="55"/>
      <c r="F486" s="55"/>
      <c r="G486" s="52"/>
      <c r="H486" s="49">
        <f>SUM(H483:H485)</f>
        <v>0</v>
      </c>
      <c r="I486" s="243"/>
    </row>
    <row r="487" spans="1:9" s="3" customFormat="1" ht="13.8" thickBot="1" x14ac:dyDescent="0.3">
      <c r="B487" s="245"/>
      <c r="C487" s="6" t="s">
        <v>900</v>
      </c>
      <c r="D487" s="7" t="s">
        <v>893</v>
      </c>
      <c r="E487" s="40"/>
      <c r="F487" s="9"/>
      <c r="G487" s="9"/>
      <c r="H487" s="205">
        <f>H486*E487%</f>
        <v>0</v>
      </c>
      <c r="I487" s="246"/>
    </row>
    <row r="488" spans="1:9" s="3" customFormat="1" ht="13.8" thickBot="1" x14ac:dyDescent="0.3">
      <c r="B488" s="247" t="s">
        <v>901</v>
      </c>
      <c r="C488" s="277" t="s">
        <v>902</v>
      </c>
      <c r="D488" s="278"/>
      <c r="E488" s="278"/>
      <c r="F488" s="278"/>
      <c r="G488" s="279"/>
      <c r="H488" s="49">
        <f>SUM(H486+H487)</f>
        <v>0</v>
      </c>
      <c r="I488" s="246"/>
    </row>
    <row r="489" spans="1:9" s="3" customFormat="1" ht="13.8" thickBot="1" x14ac:dyDescent="0.3">
      <c r="B489" s="248"/>
      <c r="C489" s="249"/>
      <c r="D489" s="250"/>
      <c r="E489" s="250"/>
      <c r="F489" s="250"/>
      <c r="G489" s="250"/>
      <c r="H489" s="206"/>
      <c r="I489" s="246"/>
    </row>
    <row r="490" spans="1:9" s="3" customFormat="1" ht="13.8" thickBot="1" x14ac:dyDescent="0.3">
      <c r="B490" s="248"/>
      <c r="C490" s="15"/>
      <c r="D490" s="16"/>
      <c r="E490" s="16"/>
      <c r="F490" s="16"/>
      <c r="G490" s="18"/>
      <c r="H490" s="53" t="e">
        <f>+H488/H481</f>
        <v>#DIV/0!</v>
      </c>
      <c r="I490" s="251"/>
    </row>
    <row r="491" spans="1:9" s="3" customFormat="1" ht="13.8" thickBot="1" x14ac:dyDescent="0.3">
      <c r="B491" s="240"/>
      <c r="C491" s="25"/>
      <c r="D491" s="215"/>
      <c r="E491" s="215"/>
      <c r="F491" s="215"/>
      <c r="G491" s="26"/>
      <c r="H491" s="215"/>
      <c r="I491" s="241"/>
    </row>
    <row r="492" spans="1:9" s="3" customFormat="1" ht="16.2" thickBot="1" x14ac:dyDescent="0.3">
      <c r="B492" s="214" t="s">
        <v>903</v>
      </c>
      <c r="C492" s="27"/>
      <c r="D492" s="16"/>
      <c r="E492" s="16"/>
      <c r="F492" s="16"/>
      <c r="G492" s="18"/>
      <c r="H492" s="28" t="e">
        <f>H479*H490</f>
        <v>#DIV/0!</v>
      </c>
      <c r="I492" s="252"/>
    </row>
    <row r="493" spans="1:9" s="3" customFormat="1" ht="13.8" thickBot="1" x14ac:dyDescent="0.3">
      <c r="B493" s="240"/>
      <c r="C493" s="253"/>
      <c r="D493" s="254"/>
      <c r="E493" s="254"/>
      <c r="F493" s="254"/>
      <c r="G493" s="254"/>
      <c r="H493" s="254"/>
      <c r="I493" s="255"/>
    </row>
    <row r="494" spans="1:9" s="3" customFormat="1" ht="18" thickBot="1" x14ac:dyDescent="0.3">
      <c r="B494" s="280" t="s">
        <v>904</v>
      </c>
      <c r="C494" s="281"/>
      <c r="D494" s="281"/>
      <c r="E494" s="281"/>
      <c r="F494" s="281"/>
      <c r="G494" s="333" t="e">
        <f>H492</f>
        <v>#DIV/0!</v>
      </c>
      <c r="H494" s="334"/>
      <c r="I494" s="256"/>
    </row>
    <row r="495" spans="1:9" s="3" customFormat="1" ht="13.8" thickBot="1" x14ac:dyDescent="0.3">
      <c r="B495" s="240"/>
      <c r="C495" s="253"/>
      <c r="D495" s="254"/>
      <c r="E495" s="254"/>
      <c r="F495" s="254"/>
      <c r="G495" s="257"/>
      <c r="H495" s="254"/>
      <c r="I495" s="241"/>
    </row>
    <row r="496" spans="1:9" s="3" customFormat="1" ht="13.8" thickBot="1" x14ac:dyDescent="0.3">
      <c r="B496" s="335" t="s">
        <v>905</v>
      </c>
      <c r="C496" s="336"/>
      <c r="D496" s="336"/>
      <c r="E496" s="336"/>
      <c r="F496" s="336"/>
      <c r="G496" s="336"/>
      <c r="H496" s="336"/>
      <c r="I496" s="337"/>
    </row>
    <row r="497" spans="2:9" s="3" customFormat="1" ht="13.8" thickBot="1" x14ac:dyDescent="0.3">
      <c r="B497" s="29" t="s">
        <v>4</v>
      </c>
      <c r="C497" s="330" t="s">
        <v>5</v>
      </c>
      <c r="D497" s="331"/>
      <c r="E497" s="331"/>
      <c r="F497" s="331"/>
      <c r="G497" s="332"/>
      <c r="H497" s="30" t="s">
        <v>12</v>
      </c>
      <c r="I497" s="31" t="s">
        <v>906</v>
      </c>
    </row>
    <row r="498" spans="2:9" s="3" customFormat="1" ht="13.8" thickBot="1" x14ac:dyDescent="0.3">
      <c r="B498" s="338"/>
      <c r="C498" s="339"/>
      <c r="D498" s="339"/>
      <c r="E498" s="339"/>
      <c r="F498" s="339"/>
      <c r="G498" s="339"/>
      <c r="H498" s="339"/>
      <c r="I498" s="340"/>
    </row>
    <row r="499" spans="2:9" s="3" customFormat="1" x14ac:dyDescent="0.25">
      <c r="B499" s="258" t="str">
        <f>+B11</f>
        <v>1</v>
      </c>
      <c r="C499" s="341" t="str">
        <f t="shared" ref="C499:C518" si="90">+VLOOKUP(B499,$B$11:$G$492,2,0)</f>
        <v>TAREAS PRELIMINARES</v>
      </c>
      <c r="D499" s="342"/>
      <c r="E499" s="342"/>
      <c r="F499" s="342"/>
      <c r="G499" s="343"/>
      <c r="H499" s="56" t="e">
        <f>H11*$H$490</f>
        <v>#DIV/0!</v>
      </c>
      <c r="I499" s="259" t="e">
        <f>H499/G494</f>
        <v>#DIV/0!</v>
      </c>
    </row>
    <row r="500" spans="2:9" s="3" customFormat="1" x14ac:dyDescent="0.25">
      <c r="B500" s="260">
        <f>+B17</f>
        <v>2</v>
      </c>
      <c r="C500" s="274" t="str">
        <f t="shared" si="90"/>
        <v>DEMOLICIONES Y RETIROS</v>
      </c>
      <c r="D500" s="275"/>
      <c r="E500" s="275"/>
      <c r="F500" s="275"/>
      <c r="G500" s="276"/>
      <c r="H500" s="43" t="e">
        <f>H17*$H$490</f>
        <v>#DIV/0!</v>
      </c>
      <c r="I500" s="261" t="e">
        <f>H500/G494</f>
        <v>#DIV/0!</v>
      </c>
    </row>
    <row r="501" spans="2:9" s="3" customFormat="1" x14ac:dyDescent="0.25">
      <c r="B501" s="260">
        <f>+B30</f>
        <v>3</v>
      </c>
      <c r="C501" s="274" t="str">
        <f t="shared" si="90"/>
        <v>MOVIMIENTO DE SUELOS</v>
      </c>
      <c r="D501" s="275"/>
      <c r="E501" s="275"/>
      <c r="F501" s="275"/>
      <c r="G501" s="276"/>
      <c r="H501" s="38" t="e">
        <f>H30*$H$490</f>
        <v>#DIV/0!</v>
      </c>
      <c r="I501" s="261" t="e">
        <f>H501/G494</f>
        <v>#DIV/0!</v>
      </c>
    </row>
    <row r="502" spans="2:9" s="3" customFormat="1" x14ac:dyDescent="0.25">
      <c r="B502" s="260">
        <f>+B32</f>
        <v>4</v>
      </c>
      <c r="C502" s="274" t="str">
        <f t="shared" si="90"/>
        <v>ALBAÑILERIA</v>
      </c>
      <c r="D502" s="275"/>
      <c r="E502" s="275"/>
      <c r="F502" s="275"/>
      <c r="G502" s="276"/>
      <c r="H502" s="38" t="e">
        <f>H32*$H$490</f>
        <v>#DIV/0!</v>
      </c>
      <c r="I502" s="261" t="e">
        <f>H502/G494</f>
        <v>#DIV/0!</v>
      </c>
    </row>
    <row r="503" spans="2:9" s="3" customFormat="1" x14ac:dyDescent="0.25">
      <c r="B503" s="260">
        <f>+B72</f>
        <v>5</v>
      </c>
      <c r="C503" s="211" t="str">
        <f t="shared" si="90"/>
        <v>RAMPA (Acceso Ala Sur)</v>
      </c>
      <c r="D503" s="212"/>
      <c r="E503" s="212"/>
      <c r="F503" s="212"/>
      <c r="G503" s="213"/>
      <c r="H503" s="38" t="e">
        <f>H72*$H$490</f>
        <v>#DIV/0!</v>
      </c>
      <c r="I503" s="261" t="e">
        <f>H503/G494</f>
        <v>#DIV/0!</v>
      </c>
    </row>
    <row r="504" spans="2:9" s="3" customFormat="1" x14ac:dyDescent="0.25">
      <c r="B504" s="260">
        <f>+B79</f>
        <v>6</v>
      </c>
      <c r="C504" s="211" t="str">
        <f t="shared" si="90"/>
        <v>CONSTRUCCION EN SECO</v>
      </c>
      <c r="D504" s="212"/>
      <c r="E504" s="212"/>
      <c r="F504" s="212"/>
      <c r="G504" s="213"/>
      <c r="H504" s="38" t="e">
        <f>H79*$H$490</f>
        <v>#DIV/0!</v>
      </c>
      <c r="I504" s="261" t="e">
        <f>H504/G494</f>
        <v>#DIV/0!</v>
      </c>
    </row>
    <row r="505" spans="2:9" s="3" customFormat="1" x14ac:dyDescent="0.25">
      <c r="B505" s="260">
        <f>+B89</f>
        <v>7</v>
      </c>
      <c r="C505" s="274" t="str">
        <f t="shared" si="90"/>
        <v>CARPINTERIAS</v>
      </c>
      <c r="D505" s="275"/>
      <c r="E505" s="275"/>
      <c r="F505" s="275"/>
      <c r="G505" s="276"/>
      <c r="H505" s="38" t="e">
        <f>H89*$H$490</f>
        <v>#DIV/0!</v>
      </c>
      <c r="I505" s="261" t="e">
        <f>H505/G494</f>
        <v>#DIV/0!</v>
      </c>
    </row>
    <row r="506" spans="2:9" s="3" customFormat="1" x14ac:dyDescent="0.25">
      <c r="B506" s="260">
        <f>+B112</f>
        <v>8</v>
      </c>
      <c r="C506" s="274" t="str">
        <f t="shared" si="90"/>
        <v>HERRERIA</v>
      </c>
      <c r="D506" s="275"/>
      <c r="E506" s="275"/>
      <c r="F506" s="275"/>
      <c r="G506" s="276"/>
      <c r="H506" s="38" t="e">
        <f>H112*$H$490</f>
        <v>#DIV/0!</v>
      </c>
      <c r="I506" s="261" t="e">
        <f>H506/G494</f>
        <v>#DIV/0!</v>
      </c>
    </row>
    <row r="507" spans="2:9" s="3" customFormat="1" x14ac:dyDescent="0.25">
      <c r="B507" s="260">
        <f>+B121</f>
        <v>9</v>
      </c>
      <c r="C507" s="274" t="str">
        <f t="shared" si="90"/>
        <v xml:space="preserve">PINTURAS </v>
      </c>
      <c r="D507" s="275"/>
      <c r="E507" s="275"/>
      <c r="F507" s="275"/>
      <c r="G507" s="276"/>
      <c r="H507" s="38" t="e">
        <f>H121*$H$490</f>
        <v>#DIV/0!</v>
      </c>
      <c r="I507" s="261" t="e">
        <f>H507/G494</f>
        <v>#DIV/0!</v>
      </c>
    </row>
    <row r="508" spans="2:9" s="3" customFormat="1" x14ac:dyDescent="0.25">
      <c r="B508" s="260">
        <f>+B127</f>
        <v>10</v>
      </c>
      <c r="C508" s="274" t="str">
        <f t="shared" si="90"/>
        <v xml:space="preserve">INSTALACION SANITARIA </v>
      </c>
      <c r="D508" s="275"/>
      <c r="E508" s="275"/>
      <c r="F508" s="275"/>
      <c r="G508" s="276"/>
      <c r="H508" s="38" t="e">
        <f>H127*$H$490</f>
        <v>#DIV/0!</v>
      </c>
      <c r="I508" s="261" t="e">
        <f>H508/G494</f>
        <v>#DIV/0!</v>
      </c>
    </row>
    <row r="509" spans="2:9" s="3" customFormat="1" x14ac:dyDescent="0.25">
      <c r="B509" s="260">
        <f>+B175</f>
        <v>11</v>
      </c>
      <c r="C509" s="274" t="str">
        <f t="shared" si="90"/>
        <v>INSTALACION ELECTRICA</v>
      </c>
      <c r="D509" s="275"/>
      <c r="E509" s="275"/>
      <c r="F509" s="275"/>
      <c r="G509" s="276"/>
      <c r="H509" s="38" t="e">
        <f>H175*$H$490</f>
        <v>#DIV/0!</v>
      </c>
      <c r="I509" s="261" t="e">
        <f>H509/G494</f>
        <v>#DIV/0!</v>
      </c>
    </row>
    <row r="510" spans="2:9" s="3" customFormat="1" x14ac:dyDescent="0.25">
      <c r="B510" s="260">
        <f>+B337</f>
        <v>12</v>
      </c>
      <c r="C510" s="274" t="str">
        <f t="shared" si="90"/>
        <v>INSTALACION TERMOMECANICA</v>
      </c>
      <c r="D510" s="275"/>
      <c r="E510" s="275"/>
      <c r="F510" s="275"/>
      <c r="G510" s="276"/>
      <c r="H510" s="38" t="e">
        <f>H337*$H$490</f>
        <v>#DIV/0!</v>
      </c>
      <c r="I510" s="261" t="e">
        <f>H510/G494</f>
        <v>#DIV/0!</v>
      </c>
    </row>
    <row r="511" spans="2:9" s="3" customFormat="1" x14ac:dyDescent="0.25">
      <c r="B511" s="260">
        <f>+B353</f>
        <v>13</v>
      </c>
      <c r="C511" s="274" t="str">
        <f t="shared" si="90"/>
        <v>CUBIERTA</v>
      </c>
      <c r="D511" s="275"/>
      <c r="E511" s="275"/>
      <c r="F511" s="275"/>
      <c r="G511" s="276"/>
      <c r="H511" s="38" t="e">
        <f>H353*$H$490</f>
        <v>#DIV/0!</v>
      </c>
      <c r="I511" s="261" t="e">
        <f>H511/G494</f>
        <v>#DIV/0!</v>
      </c>
    </row>
    <row r="512" spans="2:9" s="3" customFormat="1" x14ac:dyDescent="0.25">
      <c r="B512" s="260">
        <f>+B356</f>
        <v>14</v>
      </c>
      <c r="C512" s="274" t="str">
        <f t="shared" si="90"/>
        <v>MARMOLERÍA</v>
      </c>
      <c r="D512" s="275"/>
      <c r="E512" s="275"/>
      <c r="F512" s="275"/>
      <c r="G512" s="276"/>
      <c r="H512" s="38" t="e">
        <f>H356*$H$490</f>
        <v>#DIV/0!</v>
      </c>
      <c r="I512" s="261" t="e">
        <f>H512/G494</f>
        <v>#DIV/0!</v>
      </c>
    </row>
    <row r="513" spans="2:9" s="3" customFormat="1" x14ac:dyDescent="0.25">
      <c r="B513" s="260">
        <f>+B360</f>
        <v>15</v>
      </c>
      <c r="C513" s="274" t="str">
        <f t="shared" si="90"/>
        <v>CORTINAS</v>
      </c>
      <c r="D513" s="275"/>
      <c r="E513" s="275"/>
      <c r="F513" s="275"/>
      <c r="G513" s="276"/>
      <c r="H513" s="38" t="e">
        <f>H360*$H$490</f>
        <v>#DIV/0!</v>
      </c>
      <c r="I513" s="261" t="e">
        <f>H513/G494</f>
        <v>#DIV/0!</v>
      </c>
    </row>
    <row r="514" spans="2:9" s="3" customFormat="1" x14ac:dyDescent="0.25">
      <c r="B514" s="260">
        <f>+B370</f>
        <v>16</v>
      </c>
      <c r="C514" s="274" t="str">
        <f t="shared" si="90"/>
        <v>MOBILIARIOS</v>
      </c>
      <c r="D514" s="275"/>
      <c r="E514" s="275"/>
      <c r="F514" s="275"/>
      <c r="G514" s="276"/>
      <c r="H514" s="38" t="e">
        <f>H370*$H$490</f>
        <v>#DIV/0!</v>
      </c>
      <c r="I514" s="261" t="e">
        <f>H514/G494</f>
        <v>#DIV/0!</v>
      </c>
    </row>
    <row r="515" spans="2:9" s="3" customFormat="1" x14ac:dyDescent="0.25">
      <c r="B515" s="260">
        <f>+B410</f>
        <v>17</v>
      </c>
      <c r="C515" s="274" t="str">
        <f t="shared" si="90"/>
        <v>EQUIPAMIENTO OFFICE</v>
      </c>
      <c r="D515" s="275"/>
      <c r="E515" s="275"/>
      <c r="F515" s="275"/>
      <c r="G515" s="276"/>
      <c r="H515" s="38" t="e">
        <f>H410*$H$490</f>
        <v>#DIV/0!</v>
      </c>
      <c r="I515" s="261" t="e">
        <f>H515/G494</f>
        <v>#DIV/0!</v>
      </c>
    </row>
    <row r="516" spans="2:9" s="3" customFormat="1" x14ac:dyDescent="0.25">
      <c r="B516" s="260">
        <f>+B417</f>
        <v>18</v>
      </c>
      <c r="C516" s="274" t="str">
        <f t="shared" si="90"/>
        <v>INSTALACION DETECCION DE INCENDIO</v>
      </c>
      <c r="D516" s="275"/>
      <c r="E516" s="275"/>
      <c r="F516" s="275"/>
      <c r="G516" s="276"/>
      <c r="H516" s="38" t="e">
        <f>H417*$H$490</f>
        <v>#DIV/0!</v>
      </c>
      <c r="I516" s="261" t="e">
        <f>H516/G494</f>
        <v>#DIV/0!</v>
      </c>
    </row>
    <row r="517" spans="2:9" s="3" customFormat="1" x14ac:dyDescent="0.25">
      <c r="B517" s="260">
        <f>+B425</f>
        <v>19</v>
      </c>
      <c r="C517" s="274" t="str">
        <f t="shared" si="90"/>
        <v>SUBSUELO - PATIO</v>
      </c>
      <c r="D517" s="275"/>
      <c r="E517" s="275"/>
      <c r="F517" s="275"/>
      <c r="G517" s="276"/>
      <c r="H517" s="38" t="e">
        <f>H425*$H$490</f>
        <v>#DIV/0!</v>
      </c>
      <c r="I517" s="261" t="e">
        <f>H517/G494</f>
        <v>#DIV/0!</v>
      </c>
    </row>
    <row r="518" spans="2:9" s="3" customFormat="1" ht="13.8" thickBot="1" x14ac:dyDescent="0.3">
      <c r="B518" s="262">
        <f>+B476</f>
        <v>20</v>
      </c>
      <c r="C518" s="327" t="str">
        <f t="shared" si="90"/>
        <v>LIMPIEZA</v>
      </c>
      <c r="D518" s="328"/>
      <c r="E518" s="328"/>
      <c r="F518" s="328"/>
      <c r="G518" s="329"/>
      <c r="H518" s="57" t="e">
        <f>H476*$H$490</f>
        <v>#DIV/0!</v>
      </c>
      <c r="I518" s="263" t="e">
        <f>H518/G494</f>
        <v>#DIV/0!</v>
      </c>
    </row>
    <row r="519" spans="2:9" s="3" customFormat="1" ht="13.8" thickBot="1" x14ac:dyDescent="0.3">
      <c r="B519" s="240"/>
      <c r="C519" s="330" t="s">
        <v>907</v>
      </c>
      <c r="D519" s="331"/>
      <c r="E519" s="331"/>
      <c r="F519" s="331"/>
      <c r="G519" s="332"/>
      <c r="H519" s="32" t="e">
        <f>SUM(H499:H518)</f>
        <v>#DIV/0!</v>
      </c>
      <c r="I519" s="33" t="e">
        <f>SUM(I499:I518)</f>
        <v>#DIV/0!</v>
      </c>
    </row>
    <row r="520" spans="2:9" s="3" customFormat="1" ht="13.8" thickBot="1" x14ac:dyDescent="0.3">
      <c r="B520" s="240"/>
      <c r="C520" s="249"/>
      <c r="D520" s="264"/>
      <c r="E520" s="264"/>
      <c r="F520" s="264"/>
      <c r="G520" s="265"/>
      <c r="H520" s="266"/>
      <c r="I520" s="267"/>
    </row>
    <row r="521" spans="2:9" s="3" customFormat="1" x14ac:dyDescent="0.25">
      <c r="B521" s="240"/>
      <c r="C521" s="271" t="s">
        <v>908</v>
      </c>
      <c r="D521" s="272"/>
      <c r="E521" s="273"/>
      <c r="F521" s="37" t="s">
        <v>21</v>
      </c>
      <c r="G521" s="12">
        <v>1300</v>
      </c>
      <c r="H521" s="250"/>
      <c r="I521" s="252"/>
    </row>
    <row r="522" spans="2:9" s="3" customFormat="1" ht="13.8" thickBot="1" x14ac:dyDescent="0.3">
      <c r="B522" s="268"/>
      <c r="C522" s="324" t="s">
        <v>909</v>
      </c>
      <c r="D522" s="325"/>
      <c r="E522" s="326"/>
      <c r="F522" s="34" t="s">
        <v>910</v>
      </c>
      <c r="G522" s="13" t="e">
        <f>G494/G521</f>
        <v>#DIV/0!</v>
      </c>
      <c r="H522" s="269"/>
      <c r="I522" s="270"/>
    </row>
    <row r="523" spans="2:9" s="3" customFormat="1" x14ac:dyDescent="0.25">
      <c r="B523" s="19"/>
      <c r="C523" s="14"/>
      <c r="D523" s="20"/>
      <c r="E523" s="20"/>
      <c r="F523" s="20"/>
      <c r="G523" s="44"/>
      <c r="H523" s="20"/>
      <c r="I523" s="20"/>
    </row>
    <row r="524" spans="2:9" s="3" customFormat="1" x14ac:dyDescent="0.25">
      <c r="B524" s="4"/>
      <c r="C524" s="5"/>
      <c r="D524" s="4"/>
      <c r="E524" s="4"/>
      <c r="F524" s="4"/>
      <c r="G524" s="4"/>
      <c r="H524" s="4"/>
      <c r="I524" s="8"/>
    </row>
  </sheetData>
  <autoFilter ref="B11:I11"/>
  <sortState ref="B527:I546">
    <sortCondition descending="1" ref="H527:H546"/>
  </sortState>
  <mergeCells count="40">
    <mergeCell ref="C522:E522"/>
    <mergeCell ref="C518:G518"/>
    <mergeCell ref="C519:G519"/>
    <mergeCell ref="C513:G513"/>
    <mergeCell ref="G494:H494"/>
    <mergeCell ref="B496:I496"/>
    <mergeCell ref="C497:G497"/>
    <mergeCell ref="B498:I498"/>
    <mergeCell ref="C499:G499"/>
    <mergeCell ref="B1:I1"/>
    <mergeCell ref="B2:I2"/>
    <mergeCell ref="B3:E3"/>
    <mergeCell ref="F3:I4"/>
    <mergeCell ref="B4:E4"/>
    <mergeCell ref="B5:I5"/>
    <mergeCell ref="B6:E7"/>
    <mergeCell ref="F6:I7"/>
    <mergeCell ref="B9:B10"/>
    <mergeCell ref="C9:C10"/>
    <mergeCell ref="D9:E9"/>
    <mergeCell ref="F9:I9"/>
    <mergeCell ref="B8:I8"/>
    <mergeCell ref="C501:G501"/>
    <mergeCell ref="C488:G488"/>
    <mergeCell ref="B494:F494"/>
    <mergeCell ref="C516:G516"/>
    <mergeCell ref="C517:G517"/>
    <mergeCell ref="C500:G500"/>
    <mergeCell ref="C509:G509"/>
    <mergeCell ref="C511:G511"/>
    <mergeCell ref="C512:G512"/>
    <mergeCell ref="C510:G510"/>
    <mergeCell ref="C521:E521"/>
    <mergeCell ref="C515:G515"/>
    <mergeCell ref="C502:G502"/>
    <mergeCell ref="C505:G505"/>
    <mergeCell ref="C506:G506"/>
    <mergeCell ref="C507:G507"/>
    <mergeCell ref="C508:G508"/>
    <mergeCell ref="C514:G514"/>
  </mergeCells>
  <phoneticPr fontId="36" type="noConversion"/>
  <dataValidations count="1">
    <dataValidation type="list" allowBlank="1" showInputMessage="1" showErrorMessage="1" sqref="D12:D479">
      <formula1>"ml,m2,m3,gl,un,mes"</formula1>
    </dataValidation>
  </dataValidations>
  <printOptions horizontalCentered="1"/>
  <pageMargins left="0.51181102362204722" right="0.31496062992125984" top="0.74803149606299213" bottom="0.74803149606299213" header="0.31496062992125984" footer="0.31496062992125984"/>
  <pageSetup paperSize="9" scale="59" fitToHeight="0" orientation="portrait" r:id="rId1"/>
  <headerFooter>
    <oddFooter>&amp;C&amp;P de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K35"/>
  <sheetViews>
    <sheetView topLeftCell="A10" workbookViewId="0">
      <selection activeCell="D21" sqref="D21"/>
    </sheetView>
  </sheetViews>
  <sheetFormatPr baseColWidth="10" defaultColWidth="9.109375" defaultRowHeight="13.2" x14ac:dyDescent="0.25"/>
  <cols>
    <col min="1" max="2" width="9.109375" style="98"/>
    <col min="3" max="3" width="14.109375" style="98" customWidth="1"/>
    <col min="4" max="4" width="13.88671875" style="98" bestFit="1" customWidth="1"/>
    <col min="5" max="5" width="11.5546875" style="98" customWidth="1"/>
    <col min="6" max="6" width="11" style="98" customWidth="1"/>
    <col min="7" max="7" width="12.44140625" style="98" customWidth="1"/>
    <col min="8" max="8" width="11.5546875" style="98" customWidth="1"/>
    <col min="9" max="9" width="13.44140625" style="98" customWidth="1"/>
    <col min="10" max="16384" width="9.109375" style="98"/>
  </cols>
  <sheetData>
    <row r="1" spans="2:11" ht="13.8" thickBot="1" x14ac:dyDescent="0.3"/>
    <row r="2" spans="2:11" ht="13.8" thickBot="1" x14ac:dyDescent="0.3">
      <c r="B2" s="99" t="s">
        <v>911</v>
      </c>
      <c r="C2" s="100"/>
      <c r="D2" s="100"/>
      <c r="E2" s="100"/>
      <c r="F2" s="100"/>
      <c r="G2" s="100"/>
      <c r="H2" s="100"/>
      <c r="I2" s="100"/>
      <c r="J2" s="100"/>
      <c r="K2" s="101"/>
    </row>
    <row r="3" spans="2:11" ht="13.8" thickBot="1" x14ac:dyDescent="0.3">
      <c r="B3" s="102"/>
      <c r="C3" s="103" t="s">
        <v>912</v>
      </c>
      <c r="D3" s="104"/>
      <c r="E3" s="105"/>
      <c r="F3" s="105"/>
      <c r="G3" s="105"/>
      <c r="H3" s="105"/>
      <c r="I3" s="348" t="s">
        <v>913</v>
      </c>
      <c r="J3" s="350"/>
      <c r="K3" s="106"/>
    </row>
    <row r="4" spans="2:11" ht="13.8" thickBot="1" x14ac:dyDescent="0.3">
      <c r="B4" s="102"/>
      <c r="C4" s="103" t="s">
        <v>914</v>
      </c>
      <c r="D4" s="104"/>
      <c r="E4" s="105"/>
      <c r="F4" s="105"/>
      <c r="G4" s="105"/>
      <c r="H4" s="105"/>
      <c r="I4" s="349"/>
      <c r="J4" s="351"/>
      <c r="K4" s="106"/>
    </row>
    <row r="5" spans="2:11" ht="13.8" thickBot="1" x14ac:dyDescent="0.3">
      <c r="B5" s="102"/>
      <c r="C5" s="105"/>
      <c r="D5" s="105"/>
      <c r="E5" s="105"/>
      <c r="F5" s="105"/>
      <c r="G5" s="105"/>
      <c r="H5" s="105"/>
      <c r="I5" s="105"/>
      <c r="J5" s="105"/>
      <c r="K5" s="106"/>
    </row>
    <row r="6" spans="2:11" ht="24.6" thickBot="1" x14ac:dyDescent="0.3">
      <c r="B6" s="107"/>
      <c r="C6" s="108" t="s">
        <v>915</v>
      </c>
      <c r="D6" s="109" t="s">
        <v>916</v>
      </c>
      <c r="E6" s="110" t="s">
        <v>917</v>
      </c>
      <c r="F6" s="109" t="s">
        <v>918</v>
      </c>
      <c r="G6" s="110" t="s">
        <v>919</v>
      </c>
      <c r="H6" s="109" t="s">
        <v>920</v>
      </c>
      <c r="I6" s="111" t="s">
        <v>921</v>
      </c>
      <c r="J6" s="111" t="s">
        <v>922</v>
      </c>
      <c r="K6" s="112"/>
    </row>
    <row r="7" spans="2:11" ht="13.8" thickBot="1" x14ac:dyDescent="0.3">
      <c r="B7" s="102"/>
      <c r="C7" s="105"/>
      <c r="D7" s="105"/>
      <c r="E7" s="105"/>
      <c r="F7" s="105"/>
      <c r="G7" s="113"/>
      <c r="H7" s="105"/>
      <c r="I7" s="105"/>
      <c r="J7" s="105"/>
      <c r="K7" s="106"/>
    </row>
    <row r="8" spans="2:11" ht="13.8" thickBot="1" x14ac:dyDescent="0.3">
      <c r="B8" s="102"/>
      <c r="C8" s="114" t="s">
        <v>890</v>
      </c>
      <c r="D8" s="115" t="s">
        <v>923</v>
      </c>
      <c r="E8" s="116"/>
      <c r="F8" s="117" t="s">
        <v>924</v>
      </c>
      <c r="G8" s="117" t="s">
        <v>924</v>
      </c>
      <c r="H8" s="117" t="s">
        <v>925</v>
      </c>
      <c r="I8" s="118" t="s">
        <v>926</v>
      </c>
      <c r="J8" s="119"/>
      <c r="K8" s="106"/>
    </row>
    <row r="9" spans="2:11" ht="13.8" thickBot="1" x14ac:dyDescent="0.3">
      <c r="B9" s="102"/>
      <c r="C9" s="105"/>
      <c r="D9" s="120"/>
      <c r="E9" s="105"/>
      <c r="F9" s="105"/>
      <c r="G9" s="105"/>
      <c r="H9" s="105"/>
      <c r="I9" s="105"/>
      <c r="J9" s="105"/>
      <c r="K9" s="106"/>
    </row>
    <row r="10" spans="2:11" x14ac:dyDescent="0.25">
      <c r="B10" s="102"/>
      <c r="C10" s="121"/>
      <c r="D10" s="122"/>
      <c r="E10" s="123"/>
      <c r="F10" s="123"/>
      <c r="G10" s="123"/>
      <c r="H10" s="123"/>
      <c r="I10" s="124"/>
      <c r="J10" s="105"/>
      <c r="K10" s="106"/>
    </row>
    <row r="11" spans="2:11" x14ac:dyDescent="0.25">
      <c r="B11" s="102"/>
      <c r="C11" s="125"/>
      <c r="D11" s="126"/>
      <c r="E11" s="127"/>
      <c r="F11" s="127"/>
      <c r="G11" s="127"/>
      <c r="H11" s="127"/>
      <c r="I11" s="128"/>
      <c r="J11" s="105"/>
      <c r="K11" s="106"/>
    </row>
    <row r="12" spans="2:11" x14ac:dyDescent="0.25">
      <c r="B12" s="102"/>
      <c r="C12" s="125"/>
      <c r="D12" s="126"/>
      <c r="E12" s="127"/>
      <c r="F12" s="127"/>
      <c r="G12" s="127"/>
      <c r="H12" s="127"/>
      <c r="I12" s="128"/>
      <c r="J12" s="105"/>
      <c r="K12" s="106"/>
    </row>
    <row r="13" spans="2:11" ht="13.8" thickBot="1" x14ac:dyDescent="0.3">
      <c r="B13" s="102"/>
      <c r="C13" s="129"/>
      <c r="D13" s="130"/>
      <c r="E13" s="131"/>
      <c r="F13" s="131"/>
      <c r="G13" s="131"/>
      <c r="H13" s="131"/>
      <c r="I13" s="132"/>
      <c r="J13" s="105"/>
      <c r="K13" s="106"/>
    </row>
    <row r="14" spans="2:11" ht="13.8" thickBot="1" x14ac:dyDescent="0.3">
      <c r="B14" s="102"/>
      <c r="C14" s="105"/>
      <c r="D14" s="120"/>
      <c r="E14" s="105"/>
      <c r="F14" s="105"/>
      <c r="G14" s="113"/>
      <c r="H14" s="105"/>
      <c r="I14" s="105"/>
      <c r="J14" s="105"/>
      <c r="K14" s="106"/>
    </row>
    <row r="15" spans="2:11" ht="13.8" thickBot="1" x14ac:dyDescent="0.3">
      <c r="B15" s="102"/>
      <c r="C15" s="114" t="s">
        <v>894</v>
      </c>
      <c r="D15" s="133" t="s">
        <v>927</v>
      </c>
      <c r="E15" s="134"/>
      <c r="F15" s="117" t="s">
        <v>928</v>
      </c>
      <c r="G15" s="117" t="s">
        <v>929</v>
      </c>
      <c r="H15" s="117" t="s">
        <v>930</v>
      </c>
      <c r="I15" s="118" t="s">
        <v>926</v>
      </c>
      <c r="J15" s="135"/>
      <c r="K15" s="106"/>
    </row>
    <row r="16" spans="2:11" ht="13.8" thickBot="1" x14ac:dyDescent="0.3">
      <c r="B16" s="102"/>
      <c r="C16" s="105"/>
      <c r="D16" s="105"/>
      <c r="E16" s="105"/>
      <c r="F16" s="105"/>
      <c r="G16" s="105"/>
      <c r="H16" s="105"/>
      <c r="I16" s="105"/>
      <c r="J16" s="105"/>
      <c r="K16" s="106"/>
    </row>
    <row r="17" spans="2:11" x14ac:dyDescent="0.25">
      <c r="B17" s="102"/>
      <c r="C17" s="121"/>
      <c r="D17" s="136"/>
      <c r="E17" s="136"/>
      <c r="F17" s="123"/>
      <c r="G17" s="123"/>
      <c r="H17" s="123"/>
      <c r="I17" s="124"/>
      <c r="J17" s="105"/>
      <c r="K17" s="106"/>
    </row>
    <row r="18" spans="2:11" x14ac:dyDescent="0.25">
      <c r="B18" s="102"/>
      <c r="C18" s="125"/>
      <c r="D18" s="127"/>
      <c r="E18" s="127"/>
      <c r="F18" s="127"/>
      <c r="G18" s="127"/>
      <c r="H18" s="127"/>
      <c r="I18" s="128"/>
      <c r="J18" s="105"/>
      <c r="K18" s="106"/>
    </row>
    <row r="19" spans="2:11" x14ac:dyDescent="0.25">
      <c r="B19" s="102"/>
      <c r="C19" s="125"/>
      <c r="D19" s="127"/>
      <c r="E19" s="127"/>
      <c r="F19" s="127"/>
      <c r="G19" s="127"/>
      <c r="H19" s="127"/>
      <c r="I19" s="128"/>
      <c r="J19" s="105"/>
      <c r="K19" s="106"/>
    </row>
    <row r="20" spans="2:11" ht="13.8" thickBot="1" x14ac:dyDescent="0.3">
      <c r="B20" s="102"/>
      <c r="C20" s="129"/>
      <c r="D20" s="131"/>
      <c r="E20" s="131"/>
      <c r="F20" s="131"/>
      <c r="G20" s="131"/>
      <c r="H20" s="131"/>
      <c r="I20" s="132"/>
      <c r="J20" s="105"/>
      <c r="K20" s="106"/>
    </row>
    <row r="21" spans="2:11" ht="13.8" thickBot="1" x14ac:dyDescent="0.3">
      <c r="B21" s="102"/>
      <c r="C21" s="105"/>
      <c r="D21" s="105"/>
      <c r="E21" s="105"/>
      <c r="F21" s="105"/>
      <c r="G21" s="105"/>
      <c r="H21" s="105"/>
      <c r="I21" s="105"/>
      <c r="J21" s="105"/>
      <c r="K21" s="106"/>
    </row>
    <row r="22" spans="2:11" ht="13.8" thickBot="1" x14ac:dyDescent="0.3">
      <c r="B22" s="102"/>
      <c r="C22" s="114" t="s">
        <v>901</v>
      </c>
      <c r="D22" s="133" t="s">
        <v>931</v>
      </c>
      <c r="E22" s="134"/>
      <c r="F22" s="117" t="s">
        <v>932</v>
      </c>
      <c r="G22" s="117" t="s">
        <v>933</v>
      </c>
      <c r="H22" s="117" t="s">
        <v>934</v>
      </c>
      <c r="I22" s="118" t="s">
        <v>926</v>
      </c>
      <c r="J22" s="135"/>
      <c r="K22" s="106"/>
    </row>
    <row r="23" spans="2:11" ht="13.8" thickBot="1" x14ac:dyDescent="0.3">
      <c r="B23" s="102"/>
      <c r="C23" s="105"/>
      <c r="D23" s="105"/>
      <c r="E23" s="105"/>
      <c r="F23" s="105"/>
      <c r="G23" s="105"/>
      <c r="H23" s="105"/>
      <c r="I23" s="105"/>
      <c r="J23" s="105"/>
      <c r="K23" s="106"/>
    </row>
    <row r="24" spans="2:11" x14ac:dyDescent="0.25">
      <c r="B24" s="102"/>
      <c r="C24" s="121"/>
      <c r="D24" s="123"/>
      <c r="E24" s="123"/>
      <c r="F24" s="123"/>
      <c r="G24" s="123"/>
      <c r="H24" s="123"/>
      <c r="I24" s="124"/>
      <c r="J24" s="105"/>
      <c r="K24" s="106"/>
    </row>
    <row r="25" spans="2:11" x14ac:dyDescent="0.25">
      <c r="B25" s="102"/>
      <c r="C25" s="125"/>
      <c r="D25" s="127"/>
      <c r="E25" s="127"/>
      <c r="F25" s="127"/>
      <c r="G25" s="127"/>
      <c r="H25" s="127"/>
      <c r="I25" s="128"/>
      <c r="J25" s="105"/>
      <c r="K25" s="106"/>
    </row>
    <row r="26" spans="2:11" x14ac:dyDescent="0.25">
      <c r="B26" s="102"/>
      <c r="C26" s="125"/>
      <c r="D26" s="127"/>
      <c r="E26" s="127"/>
      <c r="F26" s="127">
        <f>11790*$K$11</f>
        <v>0</v>
      </c>
      <c r="G26" s="127"/>
      <c r="H26" s="127"/>
      <c r="I26" s="128"/>
      <c r="J26" s="105"/>
      <c r="K26" s="106"/>
    </row>
    <row r="27" spans="2:11" ht="13.8" thickBot="1" x14ac:dyDescent="0.3">
      <c r="B27" s="102"/>
      <c r="C27" s="129"/>
      <c r="D27" s="131"/>
      <c r="E27" s="131"/>
      <c r="F27" s="131"/>
      <c r="G27" s="131"/>
      <c r="H27" s="131"/>
      <c r="I27" s="132"/>
      <c r="J27" s="105"/>
      <c r="K27" s="106"/>
    </row>
    <row r="28" spans="2:11" x14ac:dyDescent="0.25">
      <c r="B28" s="102"/>
      <c r="C28" s="105"/>
      <c r="D28" s="105"/>
      <c r="E28" s="105"/>
      <c r="F28" s="105"/>
      <c r="G28" s="105"/>
      <c r="H28" s="105"/>
      <c r="I28" s="105"/>
      <c r="J28" s="105"/>
      <c r="K28" s="106"/>
    </row>
    <row r="29" spans="2:11" ht="13.8" thickBot="1" x14ac:dyDescent="0.3">
      <c r="B29" s="102"/>
      <c r="C29" s="105"/>
      <c r="D29" s="105"/>
      <c r="E29" s="105"/>
      <c r="F29" s="105"/>
      <c r="G29" s="105"/>
      <c r="H29" s="105"/>
      <c r="I29" s="105"/>
      <c r="J29" s="105"/>
      <c r="K29" s="106"/>
    </row>
    <row r="30" spans="2:11" ht="13.8" thickBot="1" x14ac:dyDescent="0.3">
      <c r="B30" s="102"/>
      <c r="C30" s="105"/>
      <c r="D30" s="105"/>
      <c r="E30" s="105"/>
      <c r="F30" s="105"/>
      <c r="G30" s="105"/>
      <c r="H30" s="352" t="s">
        <v>935</v>
      </c>
      <c r="I30" s="353"/>
      <c r="J30" s="137"/>
      <c r="K30" s="106"/>
    </row>
    <row r="31" spans="2:11" ht="13.8" thickBot="1" x14ac:dyDescent="0.3">
      <c r="B31" s="102"/>
      <c r="C31" s="105"/>
      <c r="D31" s="105"/>
      <c r="E31" s="105"/>
      <c r="F31" s="105"/>
      <c r="G31" s="105"/>
      <c r="H31" s="105"/>
      <c r="I31" s="105"/>
      <c r="J31" s="105"/>
      <c r="K31" s="106"/>
    </row>
    <row r="32" spans="2:11" ht="13.8" thickBot="1" x14ac:dyDescent="0.3">
      <c r="B32" s="102"/>
      <c r="C32" s="105"/>
      <c r="D32" s="105"/>
      <c r="E32" s="105"/>
      <c r="F32" s="105"/>
      <c r="G32" s="105"/>
      <c r="H32" s="354" t="s">
        <v>936</v>
      </c>
      <c r="I32" s="355"/>
      <c r="J32" s="119"/>
      <c r="K32" s="106"/>
    </row>
    <row r="33" spans="2:11" ht="13.8" thickBot="1" x14ac:dyDescent="0.3">
      <c r="B33" s="102"/>
      <c r="C33" s="105"/>
      <c r="D33" s="105"/>
      <c r="E33" s="105"/>
      <c r="F33" s="105">
        <f>F26</f>
        <v>0</v>
      </c>
      <c r="G33" s="105"/>
      <c r="H33" s="105"/>
      <c r="I33" s="105"/>
      <c r="J33" s="105"/>
      <c r="K33" s="106"/>
    </row>
    <row r="34" spans="2:11" ht="13.8" thickBot="1" x14ac:dyDescent="0.3">
      <c r="B34" s="102"/>
      <c r="C34" s="105"/>
      <c r="D34" s="105"/>
      <c r="E34" s="105"/>
      <c r="F34" s="105"/>
      <c r="G34" s="105"/>
      <c r="H34" s="352" t="s">
        <v>937</v>
      </c>
      <c r="I34" s="353"/>
      <c r="J34" s="137"/>
      <c r="K34" s="106"/>
    </row>
    <row r="35" spans="2:11" ht="13.8" thickBot="1" x14ac:dyDescent="0.3">
      <c r="B35" s="138"/>
      <c r="C35" s="139"/>
      <c r="D35" s="139"/>
      <c r="E35" s="139"/>
      <c r="F35" s="139"/>
      <c r="G35" s="139"/>
      <c r="H35" s="139"/>
      <c r="I35" s="139"/>
      <c r="J35" s="139"/>
      <c r="K35" s="140"/>
    </row>
  </sheetData>
  <mergeCells count="5">
    <mergeCell ref="I3:I4"/>
    <mergeCell ref="J3:J4"/>
    <mergeCell ref="H30:I30"/>
    <mergeCell ref="H32:I32"/>
    <mergeCell ref="H34:I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J15"/>
  <sheetViews>
    <sheetView workbookViewId="0">
      <selection activeCell="D21" sqref="D21"/>
    </sheetView>
  </sheetViews>
  <sheetFormatPr baseColWidth="10" defaultColWidth="9.109375" defaultRowHeight="13.2" x14ac:dyDescent="0.25"/>
  <cols>
    <col min="1" max="3" width="9.109375" style="98"/>
    <col min="4" max="4" width="16.5546875" style="98" customWidth="1"/>
    <col min="5" max="8" width="9.109375" style="98"/>
    <col min="9" max="9" width="14.88671875" style="98" customWidth="1"/>
    <col min="10" max="16384" width="9.109375" style="98"/>
  </cols>
  <sheetData>
    <row r="1" spans="2:10" ht="13.8" thickBot="1" x14ac:dyDescent="0.3"/>
    <row r="2" spans="2:10" ht="13.8" thickBot="1" x14ac:dyDescent="0.3">
      <c r="B2" s="141"/>
      <c r="C2" s="142"/>
      <c r="D2" s="143"/>
      <c r="E2" s="143"/>
      <c r="F2" s="143"/>
      <c r="G2" s="143"/>
      <c r="H2" s="143"/>
      <c r="I2" s="143"/>
      <c r="J2" s="144"/>
    </row>
    <row r="3" spans="2:10" ht="16.2" thickBot="1" x14ac:dyDescent="0.3">
      <c r="B3" s="145"/>
      <c r="C3" s="362" t="s">
        <v>938</v>
      </c>
      <c r="D3" s="363"/>
      <c r="E3" s="363"/>
      <c r="F3" s="363"/>
      <c r="G3" s="363"/>
      <c r="H3" s="363"/>
      <c r="I3" s="363"/>
      <c r="J3" s="146"/>
    </row>
    <row r="4" spans="2:10" ht="13.8" thickBot="1" x14ac:dyDescent="0.3">
      <c r="B4" s="147"/>
      <c r="C4" s="142"/>
      <c r="D4" s="143"/>
      <c r="E4" s="143"/>
      <c r="F4" s="143"/>
      <c r="G4" s="143"/>
      <c r="H4" s="143"/>
      <c r="I4" s="143"/>
      <c r="J4" s="148"/>
    </row>
    <row r="5" spans="2:10" ht="13.8" thickBot="1" x14ac:dyDescent="0.3">
      <c r="B5" s="147"/>
      <c r="C5" s="149" t="s">
        <v>890</v>
      </c>
      <c r="D5" s="356" t="s">
        <v>935</v>
      </c>
      <c r="E5" s="357"/>
      <c r="F5" s="357"/>
      <c r="G5" s="357"/>
      <c r="H5" s="358"/>
      <c r="I5" s="150">
        <v>1</v>
      </c>
      <c r="J5" s="148"/>
    </row>
    <row r="6" spans="2:10" ht="27" thickBot="1" x14ac:dyDescent="0.3">
      <c r="B6" s="147"/>
      <c r="C6" s="151" t="s">
        <v>939</v>
      </c>
      <c r="D6" s="152" t="s">
        <v>892</v>
      </c>
      <c r="E6" s="153" t="s">
        <v>893</v>
      </c>
      <c r="F6" s="154" t="s">
        <v>940</v>
      </c>
      <c r="G6" s="364"/>
      <c r="H6" s="365"/>
      <c r="I6" s="155" t="s">
        <v>941</v>
      </c>
      <c r="J6" s="148"/>
    </row>
    <row r="7" spans="2:10" ht="13.8" thickBot="1" x14ac:dyDescent="0.3">
      <c r="B7" s="147"/>
      <c r="C7" s="149" t="s">
        <v>894</v>
      </c>
      <c r="D7" s="356" t="s">
        <v>895</v>
      </c>
      <c r="E7" s="357"/>
      <c r="F7" s="357"/>
      <c r="G7" s="357"/>
      <c r="H7" s="358"/>
      <c r="I7" s="156" t="s">
        <v>942</v>
      </c>
      <c r="J7" s="148"/>
    </row>
    <row r="8" spans="2:10" ht="26.4" x14ac:dyDescent="0.25">
      <c r="B8" s="147"/>
      <c r="C8" s="151" t="s">
        <v>943</v>
      </c>
      <c r="D8" s="157" t="s">
        <v>896</v>
      </c>
      <c r="E8" s="153" t="s">
        <v>893</v>
      </c>
      <c r="F8" s="154" t="s">
        <v>944</v>
      </c>
      <c r="G8" s="364"/>
      <c r="H8" s="365"/>
      <c r="I8" s="155" t="s">
        <v>945</v>
      </c>
      <c r="J8" s="148"/>
    </row>
    <row r="9" spans="2:10" ht="13.8" thickBot="1" x14ac:dyDescent="0.3">
      <c r="B9" s="147"/>
      <c r="C9" s="151" t="s">
        <v>946</v>
      </c>
      <c r="D9" s="152" t="s">
        <v>897</v>
      </c>
      <c r="E9" s="158" t="s">
        <v>893</v>
      </c>
      <c r="F9" s="159" t="s">
        <v>947</v>
      </c>
      <c r="G9" s="359"/>
      <c r="H9" s="359"/>
      <c r="I9" s="155" t="s">
        <v>948</v>
      </c>
      <c r="J9" s="148"/>
    </row>
    <row r="10" spans="2:10" ht="13.8" thickBot="1" x14ac:dyDescent="0.3">
      <c r="B10" s="147"/>
      <c r="C10" s="149" t="s">
        <v>898</v>
      </c>
      <c r="D10" s="356" t="s">
        <v>899</v>
      </c>
      <c r="E10" s="357"/>
      <c r="F10" s="357"/>
      <c r="G10" s="357"/>
      <c r="H10" s="358"/>
      <c r="I10" s="156" t="s">
        <v>949</v>
      </c>
      <c r="J10" s="148"/>
    </row>
    <row r="11" spans="2:10" ht="40.200000000000003" thickBot="1" x14ac:dyDescent="0.3">
      <c r="B11" s="147"/>
      <c r="C11" s="151" t="s">
        <v>950</v>
      </c>
      <c r="D11" s="152" t="s">
        <v>900</v>
      </c>
      <c r="E11" s="158" t="s">
        <v>893</v>
      </c>
      <c r="F11" s="159" t="s">
        <v>951</v>
      </c>
      <c r="G11" s="359"/>
      <c r="H11" s="359"/>
      <c r="I11" s="155" t="s">
        <v>952</v>
      </c>
      <c r="J11" s="148"/>
    </row>
    <row r="12" spans="2:10" ht="13.8" thickBot="1" x14ac:dyDescent="0.3">
      <c r="B12" s="147"/>
      <c r="C12" s="149" t="s">
        <v>901</v>
      </c>
      <c r="D12" s="356" t="s">
        <v>902</v>
      </c>
      <c r="E12" s="357"/>
      <c r="F12" s="357"/>
      <c r="G12" s="357"/>
      <c r="H12" s="358"/>
      <c r="I12" s="156" t="s">
        <v>953</v>
      </c>
      <c r="J12" s="148"/>
    </row>
    <row r="13" spans="2:10" ht="13.8" thickBot="1" x14ac:dyDescent="0.3">
      <c r="B13" s="147"/>
      <c r="C13" s="158"/>
      <c r="D13" s="160"/>
      <c r="E13" s="161"/>
      <c r="F13" s="161"/>
      <c r="G13" s="161"/>
      <c r="H13" s="161"/>
      <c r="I13" s="162"/>
      <c r="J13" s="148"/>
    </row>
    <row r="14" spans="2:10" ht="13.8" thickBot="1" x14ac:dyDescent="0.3">
      <c r="B14" s="147"/>
      <c r="C14" s="356" t="s">
        <v>954</v>
      </c>
      <c r="D14" s="360"/>
      <c r="E14" s="360"/>
      <c r="F14" s="360"/>
      <c r="G14" s="360"/>
      <c r="H14" s="361"/>
      <c r="I14" s="163" t="s">
        <v>955</v>
      </c>
      <c r="J14" s="148"/>
    </row>
    <row r="15" spans="2:10" ht="13.8" thickBot="1" x14ac:dyDescent="0.3">
      <c r="B15" s="164"/>
      <c r="C15" s="165"/>
      <c r="D15" s="166"/>
      <c r="E15" s="166"/>
      <c r="F15" s="166"/>
      <c r="G15" s="166"/>
      <c r="H15" s="166"/>
      <c r="I15" s="166"/>
      <c r="J15" s="167"/>
    </row>
  </sheetData>
  <mergeCells count="10">
    <mergeCell ref="D10:H10"/>
    <mergeCell ref="G11:H11"/>
    <mergeCell ref="D12:H12"/>
    <mergeCell ref="C14:H14"/>
    <mergeCell ref="C3:I3"/>
    <mergeCell ref="D5:H5"/>
    <mergeCell ref="G6:H6"/>
    <mergeCell ref="D7:H7"/>
    <mergeCell ref="G8:H8"/>
    <mergeCell ref="G9:H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C13205E219894FAD12A9AD96D13DB0" ma:contentTypeVersion="19" ma:contentTypeDescription="Crear nuevo documento." ma:contentTypeScope="" ma:versionID="94c8f862494b9e0fd5c7128334bd00ee">
  <xsd:schema xmlns:xsd="http://www.w3.org/2001/XMLSchema" xmlns:xs="http://www.w3.org/2001/XMLSchema" xmlns:p="http://schemas.microsoft.com/office/2006/metadata/properties" xmlns:ns2="137c9cce-9ef2-4a42-a242-3e81733e947f" xmlns:ns3="1661fe32-1506-4992-a420-36663d3cabb9" targetNamespace="http://schemas.microsoft.com/office/2006/metadata/properties" ma:root="true" ma:fieldsID="e60823030bab36db5b2b9a18d1778d12" ns2:_="" ns3:_="">
    <xsd:import namespace="137c9cce-9ef2-4a42-a242-3e81733e947f"/>
    <xsd:import namespace="1661fe32-1506-4992-a420-36663d3cab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Acceso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c9cce-9ef2-4a42-a242-3e81733e9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86a6d29-835b-4506-bbb9-b60d0bc970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ccesoa" ma:index="26" nillable="true" ma:displayName="Acceso a" ma:description="Nombre de usuarios a los que se les dio acceso" ma:format="Dropdown" ma:list="UserInfo" ma:SharePointGroup="0" ma:internalName="Acces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1fe32-1506-4992-a420-36663d3cab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3c6c2cb-e494-416b-b56d-c5d3803224fa}" ma:internalName="TaxCatchAll" ma:showField="CatchAllData" ma:web="1661fe32-1506-4992-a420-36663d3cab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61fe32-1506-4992-a420-36663d3cabb9" xsi:nil="true"/>
    <Accesoa xmlns="137c9cce-9ef2-4a42-a242-3e81733e947f">
      <UserInfo>
        <DisplayName/>
        <AccountId xsi:nil="true"/>
        <AccountType/>
      </UserInfo>
    </Accesoa>
    <lcf76f155ced4ddcb4097134ff3c332f xmlns="137c9cce-9ef2-4a42-a242-3e81733e94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1F52DB-8E76-48C3-9BCB-7C38C02EF8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50F7BE-21F8-456F-B9D4-E8806417FE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7c9cce-9ef2-4a42-a242-3e81733e947f"/>
    <ds:schemaRef ds:uri="1661fe32-1506-4992-a420-36663d3cab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CE97B8-52AA-43A4-939C-069EEA6A5677}">
  <ds:schemaRefs>
    <ds:schemaRef ds:uri="1661fe32-1506-4992-a420-36663d3cabb9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37c9cce-9ef2-4a42-a242-3e81733e947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COMPUTO</vt:lpstr>
      <vt:lpstr>Analisis de precios</vt:lpstr>
      <vt:lpstr>CR</vt:lpstr>
      <vt:lpstr>COMPUTO!Área_de_impresión</vt:lpstr>
      <vt:lpstr>COMPUTO!Títulos_a_imprimir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dpi</dc:creator>
  <cp:keywords/>
  <dc:description/>
  <cp:lastModifiedBy>Maria Emilia Drews</cp:lastModifiedBy>
  <cp:revision/>
  <cp:lastPrinted>2025-10-20T18:38:20Z</cp:lastPrinted>
  <dcterms:created xsi:type="dcterms:W3CDTF">2002-04-03T17:03:22Z</dcterms:created>
  <dcterms:modified xsi:type="dcterms:W3CDTF">2025-11-06T18:07:43Z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0x010100EDC13205E219894FAD12A9AD96D13DB0</vt:lpwstr>
  </property>
  <property fmtid="{D5CDD505-2E9C-101B-9397-08002B2CF9AE}" pid="3" name="MediaServiceImageTags">
    <vt:lpwstr/>
  </property>
</Properties>
</file>